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MSI\Desktop\ДОКЛАДНИ\2024\2024\14.03.2024\БП 2025-2027 1 етап\"/>
    </mc:Choice>
  </mc:AlternateContent>
  <xr:revisionPtr revIDLastSave="0" documentId="13_ncr:1_{59FBEF40-1C8C-4043-96BA-107F87BCB457}" xr6:coauthVersionLast="47" xr6:coauthVersionMax="47" xr10:uidLastSave="{00000000-0000-0000-0000-000000000000}"/>
  <bookViews>
    <workbookView xWindow="-120" yWindow="-120" windowWidth="21840" windowHeight="13140" xr2:uid="{00000000-000D-0000-FFFF-FFFF00000000}"/>
  </bookViews>
  <sheets>
    <sheet name="прогноза общ.дълг" sheetId="6" r:id="rId1"/>
  </sheets>
  <definedNames>
    <definedName name="_xlnm.Print_Titles" localSheetId="0">'прогноза общ.дълг'!$11:$12</definedName>
  </definedNames>
  <calcPr calcId="181029"/>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D16" i="6"/>
  <c r="C16" i="6"/>
  <c r="B14" i="6"/>
  <c r="F15" i="6" l="1"/>
  <c r="K40" i="6"/>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F64" i="6"/>
  <c r="K74" i="6"/>
  <c r="K76" i="6"/>
  <c r="L15" i="6"/>
  <c r="L64" i="6" s="1"/>
  <c r="K73" i="6"/>
  <c r="K75" i="6"/>
  <c r="K66" i="6"/>
  <c r="K68" i="6"/>
  <c r="J61" i="6"/>
  <c r="B71" i="6"/>
  <c r="B73" i="6"/>
  <c r="B74" i="6"/>
  <c r="B75" i="6"/>
  <c r="B76" i="6"/>
  <c r="K56" i="6"/>
  <c r="C61" i="6"/>
  <c r="G61" i="6"/>
  <c r="D61" i="6"/>
  <c r="E72" i="6" l="1"/>
  <c r="E15" i="6"/>
  <c r="H15" i="6"/>
  <c r="C53" i="6"/>
  <c r="M53" i="6"/>
  <c r="J53" i="6"/>
  <c r="I64" i="6"/>
  <c r="H64" i="6" s="1"/>
  <c r="M72" i="6"/>
  <c r="M77" i="6" s="1"/>
  <c r="C64" i="6"/>
  <c r="C69" i="6" s="1"/>
  <c r="B15" i="6"/>
  <c r="K64" i="6"/>
  <c r="H72" i="6"/>
  <c r="G53" i="6"/>
  <c r="J64" i="6"/>
  <c r="J69" i="6" s="1"/>
  <c r="G64" i="6"/>
  <c r="G69" i="6" s="1"/>
  <c r="D64" i="6"/>
  <c r="D69" i="6" s="1"/>
  <c r="D72" i="6"/>
  <c r="B72" i="6" s="1"/>
  <c r="D53" i="6"/>
  <c r="B61" i="6"/>
  <c r="F55" i="6" s="1"/>
  <c r="K15" i="6"/>
  <c r="L72" i="6"/>
  <c r="D77" i="6" l="1"/>
  <c r="B64" i="6"/>
  <c r="B69" i="6"/>
  <c r="B53" i="6"/>
  <c r="F14" i="6" s="1"/>
  <c r="E14" i="6" s="1"/>
  <c r="E64" i="6"/>
  <c r="E55" i="6"/>
  <c r="F61" i="6"/>
  <c r="E61" i="6" s="1"/>
  <c r="I55" i="6" s="1"/>
  <c r="K72" i="6"/>
  <c r="B77"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Десислава Янкова</author>
  </authors>
  <commentList>
    <comment ref="C14" authorId="0" shapeId="0" xr:uid="{00000000-0006-0000-0000-000001000000}">
      <text>
        <r>
          <rPr>
            <sz val="10"/>
            <color indexed="81"/>
            <rFont val="Tahoma"/>
            <family val="2"/>
            <charset val="204"/>
          </rPr>
          <t xml:space="preserve">В тази клетка се посочва остатъчния размер на дълга към 31.12.2023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shapeId="0" xr:uid="{00000000-0006-0000-0000-000002000000}">
      <text>
        <r>
          <rPr>
            <sz val="10"/>
            <color indexed="81"/>
            <rFont val="Tahoma"/>
            <family val="2"/>
            <charset val="204"/>
          </rPr>
          <t xml:space="preserve">В клетката се посочва остатъчния размер на дълга към 31.12.2023 г. (по счетоводни данни и РОД), </t>
        </r>
        <r>
          <rPr>
            <u/>
            <sz val="10"/>
            <color indexed="81"/>
            <rFont val="Tahoma"/>
            <family val="2"/>
            <charset val="204"/>
          </rPr>
          <t xml:space="preserve">който се отчита в </t>
        </r>
        <r>
          <rPr>
            <i/>
            <u/>
            <sz val="10"/>
            <color indexed="81"/>
            <rFont val="Tahoma"/>
            <family val="2"/>
            <charset val="204"/>
          </rPr>
          <t>СЕС. (напр.остатък по заем по ДДС 6/2011)</t>
        </r>
        <r>
          <rPr>
            <sz val="9"/>
            <color indexed="81"/>
            <rFont val="Tahoma"/>
            <family val="2"/>
            <charset val="204"/>
          </rPr>
          <t xml:space="preserve">
 </t>
        </r>
      </text>
    </comment>
  </commentList>
</comments>
</file>

<file path=xl/sharedStrings.xml><?xml version="1.0" encoding="utf-8"?>
<sst xmlns="http://schemas.openxmlformats.org/spreadsheetml/2006/main" count="117" uniqueCount="68">
  <si>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</si>
  <si>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</si>
  <si>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</si>
  <si>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</si>
  <si>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</si>
  <si>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</si>
  <si>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</si>
  <si>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</si>
  <si>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</si>
  <si>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</si>
  <si>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</si>
  <si>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</si>
  <si>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</si>
  <si>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</si>
  <si>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</si>
  <si>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</si>
  <si>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</si>
  <si>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</si>
  <si>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</si>
  <si>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</si>
  <si>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</si>
  <si>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</si>
  <si>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</si>
  <si>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</si>
  <si>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</si>
  <si>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</si>
  <si>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</si>
  <si>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</si>
  <si>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</si>
  <si>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</si>
  <si>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</si>
  <si>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</si>
  <si>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</si>
  <si>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</si>
  <si>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</si>
  <si>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</si>
  <si>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</si>
  <si>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</si>
  <si>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</si>
  <si>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 емисии на ценни книжа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</si>
  <si>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</si>
  <si>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</si>
  <si>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2024 г.</t>
  </si>
  <si>
    <t>ОБЩО за Раздел А /Дълг в Бюджета/</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</si>
  <si>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</si>
  <si>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</si>
  <si>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t>Версия за I етап</t>
  </si>
  <si>
    <t>2025 г.</t>
  </si>
  <si>
    <t>по сключени договори за дълг и/или др.документи към 31.12.2023 г. , от които произтичат задължения, представляващи общински дълг</t>
  </si>
  <si>
    <t>по сключени договори за дълг и/или др.документи към 31.12.2024 г. , от които произтичат задължения, представляващи общински дълг</t>
  </si>
  <si>
    <r>
      <t xml:space="preserve">4. В колони G, J и М се посочва информация за предвижданите за съответната година </t>
    </r>
    <r>
      <rPr>
        <b/>
        <i/>
        <sz val="12"/>
        <rFont val="Times New Roman"/>
        <family val="1"/>
        <charset val="204"/>
      </rPr>
      <t>нови</t>
    </r>
    <r>
      <rPr>
        <sz val="12"/>
        <rFont val="Times New Roman"/>
        <family val="1"/>
        <charset val="204"/>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</si>
  <si>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t>(лева)</t>
  </si>
  <si>
    <t xml:space="preserve">         8. безлихвени заеми от друг първостепенен разпоредител с бюджет (напр. друга община)</t>
  </si>
  <si>
    <t>2026 г.</t>
  </si>
  <si>
    <t>по сключени договори за дълг и/или др.документи към 31.12.2025 г. , от които произтичат задължения, представляващи общински дълг</t>
  </si>
  <si>
    <r>
      <t xml:space="preserve">намерения за сключване през 2026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</si>
  <si>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2027 г.</t>
  </si>
  <si>
    <r>
      <t xml:space="preserve">по сключени през 2024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сключване през 2024 г.</t>
    </r>
  </si>
  <si>
    <r>
      <t xml:space="preserve">намерения за сключване през 2025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</si>
  <si>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t>по сключени договори за дълг и/или др.документи към 31.12.2026 г. , от които произтичат задължения, представляващи общински дълг</t>
  </si>
  <si>
    <r>
      <t xml:space="preserve">намерения за сключване през 2027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</si>
  <si>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r>
      <t xml:space="preserve">1. В колона "по сключени към 31.12.2023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31.12.2023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</si>
  <si>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2. За 2024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2024 г. до момента, като към тях се добавят и предвижданите такива за усвояване/плащане до края на 2024 г., съгласно погасителните планове/оценки. По тези редове </t>
    </r>
    <r>
      <rPr>
        <i/>
        <u/>
        <sz val="12"/>
        <rFont val="Times New Roman"/>
        <family val="1"/>
        <charset val="204"/>
      </rPr>
      <t>не</t>
    </r>
    <r>
      <rPr>
        <sz val="12"/>
        <rFont val="Times New Roman"/>
        <family val="1"/>
        <charset val="204"/>
      </rPr>
      <t xml:space="preserve"> се посочват средства, които вече са усвоени и погасени до 01.01.2024 г. За 2025 г., 2026 г. и 2027 г. се посочва предвижданото движение по дълга (усвоявания и плащания) за съответната година.</t>
    </r>
  </si>
  <si>
    <r>
      <t>8. На реда "</t>
    </r>
    <r>
      <rPr>
        <b/>
        <sz val="12"/>
        <rFont val="Times New Roman"/>
        <family val="1"/>
        <charset val="204"/>
      </rPr>
      <t xml:space="preserve">задължения </t>
    </r>
    <r>
      <rPr>
        <sz val="12"/>
        <rFont val="Times New Roman"/>
        <family val="1"/>
        <charset val="204"/>
      </rPr>
      <t xml:space="preserve">по финансови лизинги и търговски кредити" за 2025 г., 2026 г. и 2027 г. се показват предвиждани за поемане </t>
    </r>
    <r>
      <rPr>
        <b/>
        <sz val="12"/>
        <rFont val="Times New Roman"/>
        <family val="1"/>
        <charset val="204"/>
      </rPr>
      <t>нови</t>
    </r>
    <r>
      <rPr>
        <sz val="12"/>
        <rFont val="Times New Roman"/>
        <family val="1"/>
        <charset val="204"/>
      </rPr>
      <t xml:space="preserve"> задължения с такъв характер. За 2024 г. се показват задълженията, поети от началото на 2024 г. до момента и предвижданите за поемане до края на 2024 г.</t>
    </r>
  </si>
  <si>
    <t>за общинския дълг (вкл. и намеренията за поемане на нов дълг) и на разходите за лихви по него за периода 2025-2027 г. на община Долни чифлик</t>
  </si>
  <si>
    <t>Изготвил: Радка Стефанова</t>
  </si>
  <si>
    <t xml:space="preserve">  тел. за контакт: 05142 2005</t>
  </si>
  <si>
    <t xml:space="preserve">  е-mail: rss1@abv.bg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</si>
</sst>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
      <u/>
      <sz val="10"/>
      <color indexed="81"/>
      <name val="Tahoma"/>
      <family val="2"/>
      <charset val="204"/>
    </font>
    <font>
      <i/>
      <u/>
      <sz val="10"/>
      <color indexed="81"/>
      <name val="Tahoma"/>
      <family val="2"/>
      <charset val="204"/>
    </font>
    <font>
      <i/>
      <u/>
      <sz val="12"/>
      <name val="Times New Roman"/>
      <family val="1"/>
      <charset val="204"/>
    </font>
    <font>
      <b/>
      <i/>
      <u/>
      <sz val="1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2">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Alignment="1">
      <alignment wrapText="1"/>
    </xf>
    <xf numFmtId="0" fontId="5" fillId="0" borderId="0" xfId="1" applyFont="1"/>
    <xf numFmtId="0" fontId="7" fillId="0" borderId="0" xfId="1" applyFont="1"/>
    <xf numFmtId="0" fontId="10" fillId="0" borderId="0" xfId="1" applyFont="1"/>
    <xf numFmtId="0" fontId="5" fillId="2" borderId="4" xfId="1" quotePrefix="1" applyFont="1" applyFill="1" applyBorder="1" applyAlignment="1">
      <alignment vertical="justify"/>
    </xf>
    <xf numFmtId="0" fontId="8" fillId="0" borderId="0" xfId="1" applyFont="1" applyAlignment="1">
      <alignment horizontal="center"/>
    </xf>
    <xf numFmtId="0" fontId="13" fillId="0" borderId="0" xfId="1" applyFont="1"/>
    <xf numFmtId="0" fontId="14" fillId="0" borderId="0" xfId="1" applyFont="1" applyAlignment="1">
      <alignment horizontal="center"/>
    </xf>
    <xf numFmtId="0" fontId="13" fillId="0" borderId="10" xfId="1" applyFont="1" applyBorder="1" applyProtection="1">
      <protection locked="0"/>
    </xf>
    <xf numFmtId="3" fontId="8" fillId="0" borderId="24" xfId="1" applyNumberFormat="1" applyFont="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24" fillId="0" borderId="0" xfId="1" applyFont="1" applyAlignment="1">
      <alignment horizontal="right"/>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8" xfId="1" applyNumberFormat="1" applyFont="1" applyFill="1" applyBorder="1"/>
    <xf numFmtId="0" fontId="8" fillId="3" borderId="4" xfId="1" applyFont="1" applyFill="1" applyBorder="1" applyAlignment="1">
      <alignment horizontal="left" vertical="justify"/>
    </xf>
    <xf numFmtId="3" fontId="8" fillId="3" borderId="3" xfId="1" applyNumberFormat="1" applyFont="1" applyFill="1" applyBorder="1"/>
    <xf numFmtId="0" fontId="5" fillId="3" borderId="4" xfId="1" applyFont="1" applyFill="1" applyBorder="1" applyAlignment="1">
      <alignment vertical="justify"/>
    </xf>
    <xf numFmtId="3" fontId="5" fillId="3" borderId="3" xfId="1" applyNumberFormat="1" applyFont="1" applyFill="1" applyBorder="1"/>
    <xf numFmtId="3" fontId="8" fillId="3" borderId="6" xfId="1" applyNumberFormat="1" applyFont="1" applyFill="1" applyBorder="1"/>
    <xf numFmtId="3" fontId="8" fillId="3" borderId="2" xfId="1" applyNumberFormat="1" applyFont="1" applyFill="1" applyBorder="1"/>
    <xf numFmtId="3" fontId="5" fillId="3" borderId="2" xfId="1" applyNumberFormat="1" applyFont="1" applyFill="1" applyBorder="1"/>
    <xf numFmtId="3" fontId="8" fillId="3" borderId="9" xfId="1" applyNumberFormat="1" applyFont="1" applyFill="1" applyBorder="1" applyAlignment="1">
      <alignment horizontal="center"/>
    </xf>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3" fontId="8" fillId="3" borderId="11" xfId="1" applyNumberFormat="1" applyFont="1" applyFill="1" applyBorder="1"/>
    <xf numFmtId="3" fontId="8" fillId="3" borderId="10" xfId="1" applyNumberFormat="1" applyFont="1" applyFill="1" applyBorder="1"/>
    <xf numFmtId="3" fontId="8" fillId="3" borderId="28"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0" fontId="8" fillId="3" borderId="5" xfId="1" quotePrefix="1" applyFont="1" applyFill="1" applyBorder="1" applyAlignment="1">
      <alignment vertical="justify"/>
    </xf>
    <xf numFmtId="0" fontId="9" fillId="3" borderId="0" xfId="1" applyFont="1" applyFill="1" applyAlignment="1">
      <alignment horizontal="left"/>
    </xf>
    <xf numFmtId="0" fontId="5" fillId="0" borderId="0" xfId="1" applyFont="1" applyAlignment="1">
      <alignment horizontal="left" wrapText="1"/>
    </xf>
    <xf numFmtId="0" fontId="0" fillId="0" borderId="0" xfId="0" applyAlignment="1">
      <alignment horizontal="left" wrapText="1"/>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0"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17"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0" fillId="3" borderId="19" xfId="1" applyFont="1" applyFill="1" applyBorder="1" applyAlignment="1">
      <alignment horizontal="center" vertical="center"/>
    </xf>
    <xf numFmtId="0" fontId="20" fillId="3" borderId="14" xfId="1" applyFont="1" applyFill="1" applyBorder="1" applyAlignment="1">
      <alignment horizontal="center" vertical="center"/>
    </xf>
  </cellXfs>
  <cellStyles count="2">
    <cellStyle name="Normal 2" xfId="1" xr:uid="{00000000-0005-0000-0000-000001000000}"/>
    <cellStyle name="Нормален"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92"/>
  <sheetViews>
    <sheetView tabSelected="1" zoomScale="80" zoomScaleNormal="80" workbookViewId="0">
      <pane ySplit="12" topLeftCell="A83" activePane="bottomLeft" state="frozen"/>
      <selection pane="bottomLeft" activeCell="A4" sqref="A4:M4"/>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64" t="s">
        <v>29</v>
      </c>
      <c r="M3" s="64"/>
    </row>
    <row r="4" spans="1:13" ht="18.75" x14ac:dyDescent="0.3">
      <c r="A4" s="65" t="s">
        <v>28</v>
      </c>
      <c r="B4" s="65"/>
      <c r="C4" s="65"/>
      <c r="D4" s="65"/>
      <c r="E4" s="65"/>
      <c r="F4" s="65"/>
      <c r="G4" s="65"/>
      <c r="H4" s="65"/>
      <c r="I4" s="65"/>
      <c r="J4" s="65"/>
      <c r="K4" s="65"/>
      <c r="L4" s="65"/>
      <c r="M4" s="65"/>
    </row>
    <row r="5" spans="1:13" ht="16.5" x14ac:dyDescent="0.25">
      <c r="A5" s="66" t="s">
        <v>64</v>
      </c>
      <c r="B5" s="66"/>
      <c r="C5" s="66"/>
      <c r="D5" s="66"/>
      <c r="E5" s="66"/>
      <c r="F5" s="66"/>
      <c r="G5" s="66"/>
      <c r="H5" s="66"/>
      <c r="I5" s="66"/>
      <c r="J5" s="66"/>
      <c r="K5" s="66"/>
      <c r="L5" s="66"/>
      <c r="M5" s="66"/>
    </row>
    <row r="6" spans="1:13" ht="17.25" thickBot="1" x14ac:dyDescent="0.3">
      <c r="A6" s="67"/>
      <c r="B6" s="67"/>
      <c r="C6" s="67"/>
      <c r="D6" s="67"/>
      <c r="E6" s="67"/>
      <c r="F6" s="67"/>
      <c r="G6" s="67"/>
      <c r="H6" s="67"/>
      <c r="I6" s="67"/>
      <c r="J6" s="67"/>
      <c r="K6" s="67"/>
      <c r="L6" s="67"/>
      <c r="M6" s="67"/>
    </row>
    <row r="7" spans="1:13" ht="17.25" thickBot="1" x14ac:dyDescent="0.3">
      <c r="A7" s="10"/>
      <c r="B7" s="10"/>
      <c r="C7" s="10"/>
      <c r="D7" s="10"/>
      <c r="E7" s="10"/>
      <c r="F7" s="10"/>
      <c r="G7" s="10"/>
      <c r="H7" s="10"/>
      <c r="I7" s="10"/>
      <c r="J7" s="10"/>
      <c r="K7" s="67" t="s">
        <v>27</v>
      </c>
      <c r="L7" s="67"/>
      <c r="M7" s="13">
        <v>5309</v>
      </c>
    </row>
    <row r="8" spans="1:13" ht="16.5" x14ac:dyDescent="0.25">
      <c r="A8" s="50" t="s">
        <v>46</v>
      </c>
      <c r="B8" s="10"/>
      <c r="C8" s="10"/>
      <c r="D8" s="10"/>
      <c r="E8" s="10"/>
      <c r="F8" s="10"/>
      <c r="G8" s="10"/>
      <c r="H8" s="10"/>
      <c r="I8" s="10"/>
      <c r="J8" s="10"/>
      <c r="K8" s="12"/>
      <c r="L8" s="12"/>
      <c r="M8" s="11"/>
    </row>
    <row r="10" spans="1:13" ht="18" thickBot="1" x14ac:dyDescent="0.35">
      <c r="M10" s="24" t="s">
        <v>51</v>
      </c>
    </row>
    <row r="11" spans="1:13" ht="15.75" x14ac:dyDescent="0.2">
      <c r="A11" s="68" t="s">
        <v>26</v>
      </c>
      <c r="B11" s="70" t="s">
        <v>42</v>
      </c>
      <c r="C11" s="53" t="s">
        <v>25</v>
      </c>
      <c r="D11" s="54"/>
      <c r="E11" s="55" t="s">
        <v>47</v>
      </c>
      <c r="F11" s="53" t="s">
        <v>25</v>
      </c>
      <c r="G11" s="54"/>
      <c r="H11" s="55" t="s">
        <v>53</v>
      </c>
      <c r="I11" s="53" t="s">
        <v>25</v>
      </c>
      <c r="J11" s="54"/>
      <c r="K11" s="55" t="s">
        <v>56</v>
      </c>
      <c r="L11" s="53" t="s">
        <v>25</v>
      </c>
      <c r="M11" s="57"/>
    </row>
    <row r="12" spans="1:13" ht="162.75" customHeight="1" thickBot="1" x14ac:dyDescent="0.25">
      <c r="A12" s="69"/>
      <c r="B12" s="71"/>
      <c r="C12" s="25" t="s">
        <v>48</v>
      </c>
      <c r="D12" s="25" t="s">
        <v>57</v>
      </c>
      <c r="E12" s="56"/>
      <c r="F12" s="25" t="s">
        <v>49</v>
      </c>
      <c r="G12" s="25" t="s">
        <v>58</v>
      </c>
      <c r="H12" s="56"/>
      <c r="I12" s="25" t="s">
        <v>54</v>
      </c>
      <c r="J12" s="25" t="s">
        <v>55</v>
      </c>
      <c r="K12" s="56"/>
      <c r="L12" s="25" t="s">
        <v>59</v>
      </c>
      <c r="M12" s="25" t="s">
        <v>60</v>
      </c>
    </row>
    <row r="13" spans="1:13" ht="32.25" customHeight="1" x14ac:dyDescent="0.2">
      <c r="A13" s="58" t="s">
        <v>38</v>
      </c>
      <c r="B13" s="59"/>
      <c r="C13" s="59"/>
      <c r="D13" s="59"/>
      <c r="E13" s="59"/>
      <c r="F13" s="59"/>
      <c r="G13" s="59"/>
      <c r="H13" s="59"/>
      <c r="I13" s="59"/>
      <c r="J13" s="59"/>
      <c r="K13" s="59"/>
      <c r="L13" s="59"/>
      <c r="M13" s="60"/>
    </row>
    <row r="14" spans="1:13" ht="21" customHeight="1" thickBot="1" x14ac:dyDescent="0.3">
      <c r="A14" s="26" t="s">
        <v>6</v>
      </c>
      <c r="B14" s="27">
        <f>+C14</f>
        <v>1646885</v>
      </c>
      <c r="C14" s="14">
        <v>1646885</v>
      </c>
      <c r="D14" s="35" t="s">
        <v>5</v>
      </c>
      <c r="E14" s="32">
        <f>+F14</f>
        <v>1363577</v>
      </c>
      <c r="F14" s="32">
        <f>+B53</f>
        <v>1363577</v>
      </c>
      <c r="G14" s="36" t="s">
        <v>5</v>
      </c>
      <c r="H14" s="32">
        <f>+I14</f>
        <v>1080269</v>
      </c>
      <c r="I14" s="27">
        <f>+E53</f>
        <v>1080269</v>
      </c>
      <c r="J14" s="36" t="s">
        <v>5</v>
      </c>
      <c r="K14" s="32">
        <f>+L14</f>
        <v>796961</v>
      </c>
      <c r="L14" s="27">
        <f>+H53</f>
        <v>796961</v>
      </c>
      <c r="M14" s="37" t="s">
        <v>5</v>
      </c>
    </row>
    <row r="15" spans="1:13" ht="21" customHeight="1" x14ac:dyDescent="0.25">
      <c r="A15" s="28" t="s">
        <v>30</v>
      </c>
      <c r="B15" s="29">
        <f t="shared" ref="B15:B53" si="0">+C15+D15</f>
        <v>-283308</v>
      </c>
      <c r="C15" s="32">
        <f>+C16+C20+C24+C28+C32+C36+C40+C44+C48</f>
        <v>-283308</v>
      </c>
      <c r="D15" s="29">
        <f>+D16+D20+D24+D28+D32+D36+D40+D44+D48</f>
        <v>0</v>
      </c>
      <c r="E15" s="29">
        <f t="shared" ref="E15:E53" si="1">+F15+G15</f>
        <v>-283308</v>
      </c>
      <c r="F15" s="29">
        <f>+F16+F20+F24+F28+F32+F36+F40+F44+F48</f>
        <v>-283308</v>
      </c>
      <c r="G15" s="29">
        <f>+G16+G20+G24+G28+G32+G36+G40+G44+G48</f>
        <v>0</v>
      </c>
      <c r="H15" s="29">
        <f t="shared" ref="H15:H53" si="2">+I15+J15</f>
        <v>-283308</v>
      </c>
      <c r="I15" s="29">
        <f>+I16+I20+I24+I28+I32+I36+I40+I44+I48</f>
        <v>-283308</v>
      </c>
      <c r="J15" s="29">
        <f>+J16+J20+J24+J28+J32+J36+J40+J44+J48</f>
        <v>0</v>
      </c>
      <c r="K15" s="29">
        <f t="shared" ref="K15:K53" si="3">+L15+M15</f>
        <v>-283308</v>
      </c>
      <c r="L15" s="29">
        <f>+L16+L20+L24+L28+L32+L36+L40+L44+L48</f>
        <v>-283308</v>
      </c>
      <c r="M15" s="33">
        <f>+M16+M20+M24+M28+M32+M36+M40+M44+M48</f>
        <v>0</v>
      </c>
    </row>
    <row r="16" spans="1:13" ht="21" customHeight="1" x14ac:dyDescent="0.25">
      <c r="A16" s="30" t="s">
        <v>24</v>
      </c>
      <c r="B16" s="31">
        <f t="shared" si="0"/>
        <v>0</v>
      </c>
      <c r="C16" s="31">
        <f>+C17-C18</f>
        <v>0</v>
      </c>
      <c r="D16" s="31">
        <f>+D17-D18</f>
        <v>0</v>
      </c>
      <c r="E16" s="31">
        <f t="shared" si="1"/>
        <v>0</v>
      </c>
      <c r="F16" s="31">
        <f>+F17-F18</f>
        <v>0</v>
      </c>
      <c r="G16" s="31">
        <f>+G17-G18</f>
        <v>0</v>
      </c>
      <c r="H16" s="31">
        <f t="shared" si="2"/>
        <v>0</v>
      </c>
      <c r="I16" s="31">
        <f>+I17-I18</f>
        <v>0</v>
      </c>
      <c r="J16" s="31">
        <f>+J17-J18</f>
        <v>0</v>
      </c>
      <c r="K16" s="31">
        <f t="shared" si="3"/>
        <v>0</v>
      </c>
      <c r="L16" s="31">
        <f>+L17-L18</f>
        <v>0</v>
      </c>
      <c r="M16" s="34">
        <f>+M17-M18</f>
        <v>0</v>
      </c>
    </row>
    <row r="17" spans="1:13" ht="21" customHeight="1" x14ac:dyDescent="0.25">
      <c r="A17" s="9" t="s">
        <v>39</v>
      </c>
      <c r="B17" s="31">
        <f t="shared" si="0"/>
        <v>0</v>
      </c>
      <c r="C17" s="15"/>
      <c r="D17" s="15"/>
      <c r="E17" s="31">
        <f t="shared" si="1"/>
        <v>0</v>
      </c>
      <c r="F17" s="15"/>
      <c r="G17" s="15"/>
      <c r="H17" s="31">
        <f t="shared" si="2"/>
        <v>0</v>
      </c>
      <c r="I17" s="16"/>
      <c r="J17" s="16"/>
      <c r="K17" s="31">
        <f t="shared" si="3"/>
        <v>0</v>
      </c>
      <c r="L17" s="16"/>
      <c r="M17" s="17"/>
    </row>
    <row r="18" spans="1:13" ht="21" customHeight="1" x14ac:dyDescent="0.25">
      <c r="A18" s="9" t="s">
        <v>23</v>
      </c>
      <c r="B18" s="31">
        <f t="shared" si="0"/>
        <v>0</v>
      </c>
      <c r="C18" s="15"/>
      <c r="D18" s="15"/>
      <c r="E18" s="31">
        <f t="shared" si="1"/>
        <v>0</v>
      </c>
      <c r="F18" s="15"/>
      <c r="G18" s="15"/>
      <c r="H18" s="31">
        <f t="shared" si="2"/>
        <v>0</v>
      </c>
      <c r="I18" s="16"/>
      <c r="J18" s="16"/>
      <c r="K18" s="31">
        <f t="shared" si="3"/>
        <v>0</v>
      </c>
      <c r="L18" s="16"/>
      <c r="M18" s="17"/>
    </row>
    <row r="19" spans="1:13" ht="21" customHeight="1" x14ac:dyDescent="0.25">
      <c r="A19" s="9" t="s">
        <v>22</v>
      </c>
      <c r="B19" s="31">
        <f t="shared" si="0"/>
        <v>0</v>
      </c>
      <c r="C19" s="15"/>
      <c r="D19" s="15"/>
      <c r="E19" s="31">
        <f t="shared" si="1"/>
        <v>0</v>
      </c>
      <c r="F19" s="15"/>
      <c r="G19" s="15"/>
      <c r="H19" s="31">
        <f t="shared" si="2"/>
        <v>0</v>
      </c>
      <c r="I19" s="16"/>
      <c r="J19" s="16"/>
      <c r="K19" s="31">
        <f t="shared" si="3"/>
        <v>0</v>
      </c>
      <c r="L19" s="16"/>
      <c r="M19" s="17"/>
    </row>
    <row r="20" spans="1:13" ht="21" customHeight="1" x14ac:dyDescent="0.25">
      <c r="A20" s="30" t="s">
        <v>21</v>
      </c>
      <c r="B20" s="31">
        <f t="shared" si="0"/>
        <v>0</v>
      </c>
      <c r="C20" s="31">
        <f>+C21-C22</f>
        <v>0</v>
      </c>
      <c r="D20" s="31">
        <f>+D21-D22</f>
        <v>0</v>
      </c>
      <c r="E20" s="31">
        <f t="shared" si="1"/>
        <v>0</v>
      </c>
      <c r="F20" s="31">
        <f>+F21-F22</f>
        <v>0</v>
      </c>
      <c r="G20" s="31">
        <f>+G21-G22</f>
        <v>0</v>
      </c>
      <c r="H20" s="31">
        <f t="shared" si="2"/>
        <v>0</v>
      </c>
      <c r="I20" s="31">
        <f>+I21-I22</f>
        <v>0</v>
      </c>
      <c r="J20" s="31">
        <f>+J21-J22</f>
        <v>0</v>
      </c>
      <c r="K20" s="31">
        <f t="shared" si="3"/>
        <v>0</v>
      </c>
      <c r="L20" s="31">
        <f>+L21-L22</f>
        <v>0</v>
      </c>
      <c r="M20" s="34">
        <f>+M21-M22</f>
        <v>0</v>
      </c>
    </row>
    <row r="21" spans="1:13" ht="21" customHeight="1" x14ac:dyDescent="0.25">
      <c r="A21" s="9" t="s">
        <v>11</v>
      </c>
      <c r="B21" s="31">
        <f t="shared" si="0"/>
        <v>0</v>
      </c>
      <c r="C21" s="15"/>
      <c r="D21" s="15"/>
      <c r="E21" s="31">
        <f t="shared" si="1"/>
        <v>0</v>
      </c>
      <c r="F21" s="15"/>
      <c r="G21" s="15"/>
      <c r="H21" s="31">
        <f t="shared" si="2"/>
        <v>0</v>
      </c>
      <c r="I21" s="16"/>
      <c r="J21" s="16"/>
      <c r="K21" s="31">
        <f t="shared" si="3"/>
        <v>0</v>
      </c>
      <c r="L21" s="16"/>
      <c r="M21" s="17"/>
    </row>
    <row r="22" spans="1:13" ht="21" customHeight="1" x14ac:dyDescent="0.25">
      <c r="A22" s="9" t="s">
        <v>20</v>
      </c>
      <c r="B22" s="31">
        <f t="shared" si="0"/>
        <v>0</v>
      </c>
      <c r="C22" s="15"/>
      <c r="D22" s="15"/>
      <c r="E22" s="31">
        <f t="shared" si="1"/>
        <v>0</v>
      </c>
      <c r="F22" s="15"/>
      <c r="G22" s="15"/>
      <c r="H22" s="31">
        <f t="shared" si="2"/>
        <v>0</v>
      </c>
      <c r="I22" s="16"/>
      <c r="J22" s="16"/>
      <c r="K22" s="31">
        <f t="shared" si="3"/>
        <v>0</v>
      </c>
      <c r="L22" s="16"/>
      <c r="M22" s="17"/>
    </row>
    <row r="23" spans="1:13" ht="21" customHeight="1" x14ac:dyDescent="0.25">
      <c r="A23" s="9" t="s">
        <v>18</v>
      </c>
      <c r="B23" s="31">
        <f t="shared" si="0"/>
        <v>0</v>
      </c>
      <c r="C23" s="15"/>
      <c r="D23" s="15"/>
      <c r="E23" s="31">
        <f t="shared" si="1"/>
        <v>0</v>
      </c>
      <c r="F23" s="15"/>
      <c r="G23" s="15"/>
      <c r="H23" s="31">
        <f t="shared" si="2"/>
        <v>0</v>
      </c>
      <c r="I23" s="16"/>
      <c r="J23" s="16"/>
      <c r="K23" s="31">
        <f t="shared" si="3"/>
        <v>0</v>
      </c>
      <c r="L23" s="16"/>
      <c r="M23" s="17"/>
    </row>
    <row r="24" spans="1:13" ht="21" customHeight="1" x14ac:dyDescent="0.25">
      <c r="A24" s="30" t="s">
        <v>19</v>
      </c>
      <c r="B24" s="31">
        <f t="shared" si="0"/>
        <v>-283308</v>
      </c>
      <c r="C24" s="31">
        <f>+C25-C26</f>
        <v>-283308</v>
      </c>
      <c r="D24" s="31">
        <f>+D25-D26</f>
        <v>0</v>
      </c>
      <c r="E24" s="31">
        <f t="shared" si="1"/>
        <v>-283308</v>
      </c>
      <c r="F24" s="31">
        <f>+F25-F26</f>
        <v>-283308</v>
      </c>
      <c r="G24" s="31">
        <f>+G25-G26</f>
        <v>0</v>
      </c>
      <c r="H24" s="31">
        <f t="shared" si="2"/>
        <v>-283308</v>
      </c>
      <c r="I24" s="31">
        <f>+I25-I26</f>
        <v>-283308</v>
      </c>
      <c r="J24" s="31">
        <f>+J25-J26</f>
        <v>0</v>
      </c>
      <c r="K24" s="31">
        <f t="shared" si="3"/>
        <v>-283308</v>
      </c>
      <c r="L24" s="31">
        <f>+L25-L26</f>
        <v>-283308</v>
      </c>
      <c r="M24" s="34">
        <f>+M25-M26</f>
        <v>0</v>
      </c>
    </row>
    <row r="25" spans="1:13" ht="21" customHeight="1" x14ac:dyDescent="0.25">
      <c r="A25" s="9" t="s">
        <v>11</v>
      </c>
      <c r="B25" s="31">
        <f t="shared" si="0"/>
        <v>0</v>
      </c>
      <c r="C25" s="15"/>
      <c r="D25" s="15"/>
      <c r="E25" s="31">
        <f t="shared" si="1"/>
        <v>0</v>
      </c>
      <c r="F25" s="15"/>
      <c r="G25" s="15"/>
      <c r="H25" s="31">
        <f t="shared" si="2"/>
        <v>0</v>
      </c>
      <c r="I25" s="16"/>
      <c r="J25" s="16"/>
      <c r="K25" s="31">
        <f t="shared" si="3"/>
        <v>0</v>
      </c>
      <c r="L25" s="16"/>
      <c r="M25" s="17"/>
    </row>
    <row r="26" spans="1:13" ht="21" customHeight="1" x14ac:dyDescent="0.25">
      <c r="A26" s="9" t="s">
        <v>10</v>
      </c>
      <c r="B26" s="31">
        <f t="shared" si="0"/>
        <v>283308</v>
      </c>
      <c r="C26" s="15">
        <v>283308</v>
      </c>
      <c r="D26" s="15"/>
      <c r="E26" s="31">
        <f t="shared" si="1"/>
        <v>283308</v>
      </c>
      <c r="F26" s="15">
        <v>283308</v>
      </c>
      <c r="G26" s="15"/>
      <c r="H26" s="31">
        <f t="shared" si="2"/>
        <v>283308</v>
      </c>
      <c r="I26" s="16">
        <v>283308</v>
      </c>
      <c r="J26" s="16"/>
      <c r="K26" s="31">
        <f t="shared" si="3"/>
        <v>283308</v>
      </c>
      <c r="L26" s="16">
        <v>283308</v>
      </c>
      <c r="M26" s="17"/>
    </row>
    <row r="27" spans="1:13" ht="21" customHeight="1" x14ac:dyDescent="0.25">
      <c r="A27" s="9" t="s">
        <v>18</v>
      </c>
      <c r="B27" s="31">
        <f t="shared" si="0"/>
        <v>80000</v>
      </c>
      <c r="C27" s="15">
        <v>80000</v>
      </c>
      <c r="D27" s="15"/>
      <c r="E27" s="31">
        <f t="shared" si="1"/>
        <v>63033</v>
      </c>
      <c r="F27" s="15">
        <v>63033</v>
      </c>
      <c r="G27" s="15"/>
      <c r="H27" s="31">
        <f t="shared" si="2"/>
        <v>37524</v>
      </c>
      <c r="I27" s="16">
        <v>37524</v>
      </c>
      <c r="J27" s="16"/>
      <c r="K27" s="31">
        <f t="shared" si="3"/>
        <v>26300</v>
      </c>
      <c r="L27" s="16">
        <v>26300</v>
      </c>
      <c r="M27" s="17"/>
    </row>
    <row r="28" spans="1:13" ht="63" x14ac:dyDescent="0.25">
      <c r="A28" s="30" t="s">
        <v>34</v>
      </c>
      <c r="B28" s="31">
        <f t="shared" si="0"/>
        <v>0</v>
      </c>
      <c r="C28" s="31">
        <f>+C29-C30</f>
        <v>0</v>
      </c>
      <c r="D28" s="31">
        <f>+D29-D30</f>
        <v>0</v>
      </c>
      <c r="E28" s="31">
        <f t="shared" si="1"/>
        <v>0</v>
      </c>
      <c r="F28" s="31">
        <f>+F29-F30</f>
        <v>0</v>
      </c>
      <c r="G28" s="31">
        <f>+G29-G30</f>
        <v>0</v>
      </c>
      <c r="H28" s="31">
        <f t="shared" si="2"/>
        <v>0</v>
      </c>
      <c r="I28" s="31">
        <f>+I29-I30</f>
        <v>0</v>
      </c>
      <c r="J28" s="31">
        <f>+J29-J30</f>
        <v>0</v>
      </c>
      <c r="K28" s="31">
        <f t="shared" si="3"/>
        <v>0</v>
      </c>
      <c r="L28" s="31">
        <f>+L29-L30</f>
        <v>0</v>
      </c>
      <c r="M28" s="34">
        <f>+M29-M30</f>
        <v>0</v>
      </c>
    </row>
    <row r="29" spans="1:13" ht="21" customHeight="1" x14ac:dyDescent="0.25">
      <c r="A29" s="9" t="s">
        <v>11</v>
      </c>
      <c r="B29" s="31">
        <f t="shared" si="0"/>
        <v>0</v>
      </c>
      <c r="C29" s="15"/>
      <c r="D29" s="15"/>
      <c r="E29" s="31">
        <f t="shared" si="1"/>
        <v>0</v>
      </c>
      <c r="F29" s="15"/>
      <c r="G29" s="15"/>
      <c r="H29" s="31">
        <f t="shared" si="2"/>
        <v>0</v>
      </c>
      <c r="I29" s="16"/>
      <c r="J29" s="16"/>
      <c r="K29" s="31">
        <f t="shared" si="3"/>
        <v>0</v>
      </c>
      <c r="L29" s="16"/>
      <c r="M29" s="17"/>
    </row>
    <row r="30" spans="1:13" ht="21" customHeight="1" x14ac:dyDescent="0.25">
      <c r="A30" s="9" t="s">
        <v>10</v>
      </c>
      <c r="B30" s="31">
        <f t="shared" si="0"/>
        <v>0</v>
      </c>
      <c r="C30" s="15"/>
      <c r="D30" s="15"/>
      <c r="E30" s="31">
        <f t="shared" si="1"/>
        <v>0</v>
      </c>
      <c r="F30" s="15"/>
      <c r="G30" s="15"/>
      <c r="H30" s="31">
        <f t="shared" si="2"/>
        <v>0</v>
      </c>
      <c r="I30" s="16"/>
      <c r="J30" s="16"/>
      <c r="K30" s="31">
        <f t="shared" si="3"/>
        <v>0</v>
      </c>
      <c r="L30" s="16"/>
      <c r="M30" s="17"/>
    </row>
    <row r="31" spans="1:13" ht="21" customHeight="1" x14ac:dyDescent="0.25">
      <c r="A31" s="9" t="s">
        <v>18</v>
      </c>
      <c r="B31" s="31">
        <f t="shared" si="0"/>
        <v>0</v>
      </c>
      <c r="C31" s="15"/>
      <c r="D31" s="15"/>
      <c r="E31" s="31">
        <f t="shared" si="1"/>
        <v>0</v>
      </c>
      <c r="F31" s="15"/>
      <c r="G31" s="15"/>
      <c r="H31" s="31">
        <f t="shared" si="2"/>
        <v>0</v>
      </c>
      <c r="I31" s="16"/>
      <c r="J31" s="16"/>
      <c r="K31" s="31">
        <f t="shared" si="3"/>
        <v>0</v>
      </c>
      <c r="L31" s="16"/>
      <c r="M31" s="17"/>
    </row>
    <row r="32" spans="1:13" ht="47.25" x14ac:dyDescent="0.25">
      <c r="A32" s="30" t="s">
        <v>33</v>
      </c>
      <c r="B32" s="31">
        <f t="shared" si="0"/>
        <v>0</v>
      </c>
      <c r="C32" s="31">
        <f>+C33-C34</f>
        <v>0</v>
      </c>
      <c r="D32" s="31">
        <f>+D33-D34</f>
        <v>0</v>
      </c>
      <c r="E32" s="31">
        <f t="shared" si="1"/>
        <v>0</v>
      </c>
      <c r="F32" s="31">
        <f>+F33-F34</f>
        <v>0</v>
      </c>
      <c r="G32" s="31">
        <f>+G33-G34</f>
        <v>0</v>
      </c>
      <c r="H32" s="31">
        <f t="shared" si="2"/>
        <v>0</v>
      </c>
      <c r="I32" s="31">
        <f>+I33-I34</f>
        <v>0</v>
      </c>
      <c r="J32" s="31">
        <f>+J33-J34</f>
        <v>0</v>
      </c>
      <c r="K32" s="31">
        <f t="shared" si="3"/>
        <v>0</v>
      </c>
      <c r="L32" s="31">
        <f>+L33-L34</f>
        <v>0</v>
      </c>
      <c r="M32" s="34">
        <f>+M33-M34</f>
        <v>0</v>
      </c>
    </row>
    <row r="33" spans="1:13" ht="21" customHeight="1" x14ac:dyDescent="0.25">
      <c r="A33" s="9" t="s">
        <v>11</v>
      </c>
      <c r="B33" s="31">
        <f t="shared" si="0"/>
        <v>0</v>
      </c>
      <c r="C33" s="15"/>
      <c r="D33" s="15"/>
      <c r="E33" s="31">
        <f t="shared" si="1"/>
        <v>0</v>
      </c>
      <c r="F33" s="15"/>
      <c r="G33" s="15"/>
      <c r="H33" s="31">
        <f t="shared" si="2"/>
        <v>0</v>
      </c>
      <c r="I33" s="16"/>
      <c r="J33" s="16"/>
      <c r="K33" s="31">
        <f t="shared" si="3"/>
        <v>0</v>
      </c>
      <c r="L33" s="16"/>
      <c r="M33" s="17"/>
    </row>
    <row r="34" spans="1:13" ht="21" customHeight="1" x14ac:dyDescent="0.25">
      <c r="A34" s="9" t="s">
        <v>10</v>
      </c>
      <c r="B34" s="31">
        <f t="shared" si="0"/>
        <v>0</v>
      </c>
      <c r="C34" s="15"/>
      <c r="D34" s="15"/>
      <c r="E34" s="31">
        <f t="shared" si="1"/>
        <v>0</v>
      </c>
      <c r="F34" s="15"/>
      <c r="G34" s="15"/>
      <c r="H34" s="31">
        <f t="shared" si="2"/>
        <v>0</v>
      </c>
      <c r="I34" s="16"/>
      <c r="J34" s="16"/>
      <c r="K34" s="31">
        <f t="shared" si="3"/>
        <v>0</v>
      </c>
      <c r="L34" s="16"/>
      <c r="M34" s="17"/>
    </row>
    <row r="35" spans="1:13" ht="21" customHeight="1" x14ac:dyDescent="0.25">
      <c r="A35" s="9" t="s">
        <v>18</v>
      </c>
      <c r="B35" s="31">
        <f t="shared" si="0"/>
        <v>0</v>
      </c>
      <c r="C35" s="15"/>
      <c r="D35" s="15"/>
      <c r="E35" s="31">
        <f t="shared" si="1"/>
        <v>0</v>
      </c>
      <c r="F35" s="15"/>
      <c r="G35" s="15"/>
      <c r="H35" s="31">
        <f t="shared" si="2"/>
        <v>0</v>
      </c>
      <c r="I35" s="16"/>
      <c r="J35" s="16"/>
      <c r="K35" s="31">
        <f t="shared" si="3"/>
        <v>0</v>
      </c>
      <c r="L35" s="16"/>
      <c r="M35" s="17"/>
    </row>
    <row r="36" spans="1:13" ht="21" customHeight="1" x14ac:dyDescent="0.25">
      <c r="A36" s="30" t="s">
        <v>17</v>
      </c>
      <c r="B36" s="31">
        <f t="shared" si="0"/>
        <v>0</v>
      </c>
      <c r="C36" s="31">
        <f>+C37-C38</f>
        <v>0</v>
      </c>
      <c r="D36" s="31">
        <f>+D37-D38</f>
        <v>0</v>
      </c>
      <c r="E36" s="31">
        <f t="shared" si="1"/>
        <v>0</v>
      </c>
      <c r="F36" s="31">
        <f>+F37-F38</f>
        <v>0</v>
      </c>
      <c r="G36" s="31">
        <f>+G37-G38</f>
        <v>0</v>
      </c>
      <c r="H36" s="31">
        <f t="shared" si="2"/>
        <v>0</v>
      </c>
      <c r="I36" s="31">
        <f>+I37-I38</f>
        <v>0</v>
      </c>
      <c r="J36" s="31">
        <f>+J37-J38</f>
        <v>0</v>
      </c>
      <c r="K36" s="31">
        <f t="shared" si="3"/>
        <v>0</v>
      </c>
      <c r="L36" s="31">
        <f>+L37-L38</f>
        <v>0</v>
      </c>
      <c r="M36" s="34">
        <f>+M37-M38</f>
        <v>0</v>
      </c>
    </row>
    <row r="37" spans="1:13" ht="21" customHeight="1" x14ac:dyDescent="0.25">
      <c r="A37" s="9" t="s">
        <v>16</v>
      </c>
      <c r="B37" s="31">
        <f t="shared" si="0"/>
        <v>0</v>
      </c>
      <c r="C37" s="15"/>
      <c r="D37" s="15"/>
      <c r="E37" s="31">
        <f t="shared" si="1"/>
        <v>0</v>
      </c>
      <c r="F37" s="15"/>
      <c r="G37" s="15"/>
      <c r="H37" s="31">
        <f t="shared" si="2"/>
        <v>0</v>
      </c>
      <c r="I37" s="16"/>
      <c r="J37" s="16"/>
      <c r="K37" s="31">
        <f t="shared" si="3"/>
        <v>0</v>
      </c>
      <c r="L37" s="16"/>
      <c r="M37" s="17"/>
    </row>
    <row r="38" spans="1:13" ht="21" customHeight="1" x14ac:dyDescent="0.25">
      <c r="A38" s="9" t="s">
        <v>15</v>
      </c>
      <c r="B38" s="31">
        <f t="shared" si="0"/>
        <v>0</v>
      </c>
      <c r="C38" s="15"/>
      <c r="D38" s="15"/>
      <c r="E38" s="31">
        <f t="shared" si="1"/>
        <v>0</v>
      </c>
      <c r="F38" s="15"/>
      <c r="G38" s="15"/>
      <c r="H38" s="31">
        <f t="shared" si="2"/>
        <v>0</v>
      </c>
      <c r="I38" s="16"/>
      <c r="J38" s="16"/>
      <c r="K38" s="31">
        <f t="shared" si="3"/>
        <v>0</v>
      </c>
      <c r="L38" s="16"/>
      <c r="M38" s="17"/>
    </row>
    <row r="39" spans="1:13" ht="21" customHeight="1" x14ac:dyDescent="0.25">
      <c r="A39" s="9" t="s">
        <v>44</v>
      </c>
      <c r="B39" s="31">
        <f t="shared" si="0"/>
        <v>0</v>
      </c>
      <c r="C39" s="15"/>
      <c r="D39" s="15"/>
      <c r="E39" s="31">
        <f t="shared" si="1"/>
        <v>0</v>
      </c>
      <c r="F39" s="15"/>
      <c r="G39" s="15"/>
      <c r="H39" s="31">
        <f t="shared" si="2"/>
        <v>0</v>
      </c>
      <c r="I39" s="16"/>
      <c r="J39" s="16"/>
      <c r="K39" s="31">
        <f t="shared" si="3"/>
        <v>0</v>
      </c>
      <c r="L39" s="16"/>
      <c r="M39" s="17"/>
    </row>
    <row r="40" spans="1:13" ht="21" customHeight="1" x14ac:dyDescent="0.25">
      <c r="A40" s="30" t="s">
        <v>14</v>
      </c>
      <c r="B40" s="31">
        <f t="shared" si="0"/>
        <v>0</v>
      </c>
      <c r="C40" s="31">
        <f>+C41-C42</f>
        <v>0</v>
      </c>
      <c r="D40" s="31">
        <f>+D41-D42</f>
        <v>0</v>
      </c>
      <c r="E40" s="31">
        <f t="shared" si="1"/>
        <v>0</v>
      </c>
      <c r="F40" s="31">
        <f>+F41-F42</f>
        <v>0</v>
      </c>
      <c r="G40" s="31">
        <f>+G41-G42</f>
        <v>0</v>
      </c>
      <c r="H40" s="31">
        <f t="shared" si="2"/>
        <v>0</v>
      </c>
      <c r="I40" s="31">
        <f>+I41-I42</f>
        <v>0</v>
      </c>
      <c r="J40" s="31">
        <f>+J41-J42</f>
        <v>0</v>
      </c>
      <c r="K40" s="31">
        <f t="shared" si="3"/>
        <v>0</v>
      </c>
      <c r="L40" s="31">
        <f>+L41-L42</f>
        <v>0</v>
      </c>
      <c r="M40" s="34">
        <f>+M41-M42</f>
        <v>0</v>
      </c>
    </row>
    <row r="41" spans="1:13" ht="21" customHeight="1" x14ac:dyDescent="0.25">
      <c r="A41" s="9" t="s">
        <v>11</v>
      </c>
      <c r="B41" s="31">
        <f t="shared" si="0"/>
        <v>0</v>
      </c>
      <c r="C41" s="15"/>
      <c r="D41" s="15"/>
      <c r="E41" s="31">
        <f t="shared" si="1"/>
        <v>0</v>
      </c>
      <c r="F41" s="15"/>
      <c r="G41" s="15"/>
      <c r="H41" s="31">
        <f t="shared" si="2"/>
        <v>0</v>
      </c>
      <c r="I41" s="15"/>
      <c r="J41" s="15"/>
      <c r="K41" s="31">
        <f t="shared" si="3"/>
        <v>0</v>
      </c>
      <c r="L41" s="15"/>
      <c r="M41" s="17"/>
    </row>
    <row r="42" spans="1:13" ht="21" customHeight="1" x14ac:dyDescent="0.25">
      <c r="A42" s="9" t="s">
        <v>10</v>
      </c>
      <c r="B42" s="31">
        <f t="shared" si="0"/>
        <v>0</v>
      </c>
      <c r="C42" s="15"/>
      <c r="D42" s="15"/>
      <c r="E42" s="31">
        <f t="shared" si="1"/>
        <v>0</v>
      </c>
      <c r="F42" s="15"/>
      <c r="G42" s="15"/>
      <c r="H42" s="31">
        <f t="shared" si="2"/>
        <v>0</v>
      </c>
      <c r="I42" s="15"/>
      <c r="J42" s="15"/>
      <c r="K42" s="31">
        <f t="shared" si="3"/>
        <v>0</v>
      </c>
      <c r="L42" s="15"/>
      <c r="M42" s="17"/>
    </row>
    <row r="43" spans="1:13" ht="21" customHeight="1" x14ac:dyDescent="0.25">
      <c r="A43" s="9" t="s">
        <v>13</v>
      </c>
      <c r="B43" s="31">
        <f t="shared" si="0"/>
        <v>0</v>
      </c>
      <c r="C43" s="15"/>
      <c r="D43" s="15"/>
      <c r="E43" s="31">
        <f t="shared" si="1"/>
        <v>0</v>
      </c>
      <c r="F43" s="15"/>
      <c r="G43" s="15"/>
      <c r="H43" s="31">
        <f t="shared" si="2"/>
        <v>0</v>
      </c>
      <c r="I43" s="15"/>
      <c r="J43" s="15"/>
      <c r="K43" s="31">
        <f t="shared" si="3"/>
        <v>0</v>
      </c>
      <c r="L43" s="15"/>
      <c r="M43" s="17"/>
    </row>
    <row r="44" spans="1:13" ht="34.5" customHeight="1" x14ac:dyDescent="0.25">
      <c r="A44" s="30" t="s">
        <v>52</v>
      </c>
      <c r="B44" s="31">
        <f t="shared" si="0"/>
        <v>0</v>
      </c>
      <c r="C44" s="31">
        <f>+C45-C46</f>
        <v>0</v>
      </c>
      <c r="D44" s="31">
        <f>+D45-D46</f>
        <v>0</v>
      </c>
      <c r="E44" s="31">
        <f t="shared" si="1"/>
        <v>0</v>
      </c>
      <c r="F44" s="31">
        <f>+F45-F46</f>
        <v>0</v>
      </c>
      <c r="G44" s="31">
        <f>+G45-G46</f>
        <v>0</v>
      </c>
      <c r="H44" s="31">
        <f t="shared" si="2"/>
        <v>0</v>
      </c>
      <c r="I44" s="31">
        <f>+I45-I46</f>
        <v>0</v>
      </c>
      <c r="J44" s="31">
        <f>+J45-J46</f>
        <v>0</v>
      </c>
      <c r="K44" s="31">
        <f t="shared" si="3"/>
        <v>0</v>
      </c>
      <c r="L44" s="31">
        <f>+L45-L46</f>
        <v>0</v>
      </c>
      <c r="M44" s="34">
        <f>+M45-M46</f>
        <v>0</v>
      </c>
    </row>
    <row r="45" spans="1:13" ht="21" customHeight="1" x14ac:dyDescent="0.25">
      <c r="A45" s="9" t="s">
        <v>11</v>
      </c>
      <c r="B45" s="31">
        <f t="shared" si="0"/>
        <v>0</v>
      </c>
      <c r="C45" s="15"/>
      <c r="D45" s="15"/>
      <c r="E45" s="31">
        <f t="shared" si="1"/>
        <v>0</v>
      </c>
      <c r="F45" s="15"/>
      <c r="G45" s="15"/>
      <c r="H45" s="31">
        <f t="shared" si="2"/>
        <v>0</v>
      </c>
      <c r="I45" s="15"/>
      <c r="J45" s="15"/>
      <c r="K45" s="31">
        <f t="shared" si="3"/>
        <v>0</v>
      </c>
      <c r="L45" s="15"/>
      <c r="M45" s="17"/>
    </row>
    <row r="46" spans="1:13" ht="21" customHeight="1" x14ac:dyDescent="0.25">
      <c r="A46" s="9" t="s">
        <v>10</v>
      </c>
      <c r="B46" s="31">
        <f t="shared" si="0"/>
        <v>0</v>
      </c>
      <c r="C46" s="15"/>
      <c r="D46" s="15"/>
      <c r="E46" s="31">
        <f t="shared" si="1"/>
        <v>0</v>
      </c>
      <c r="F46" s="15"/>
      <c r="G46" s="15"/>
      <c r="H46" s="31">
        <f t="shared" si="2"/>
        <v>0</v>
      </c>
      <c r="I46" s="15"/>
      <c r="J46" s="15"/>
      <c r="K46" s="31">
        <f t="shared" si="3"/>
        <v>0</v>
      </c>
      <c r="L46" s="15"/>
      <c r="M46" s="17"/>
    </row>
    <row r="47" spans="1:13" ht="21" customHeight="1" x14ac:dyDescent="0.25">
      <c r="A47" s="9" t="s">
        <v>13</v>
      </c>
      <c r="B47" s="31">
        <f t="shared" si="0"/>
        <v>0</v>
      </c>
      <c r="C47" s="15"/>
      <c r="D47" s="15"/>
      <c r="E47" s="31">
        <f t="shared" si="1"/>
        <v>0</v>
      </c>
      <c r="F47" s="15"/>
      <c r="G47" s="15"/>
      <c r="H47" s="31">
        <f t="shared" si="2"/>
        <v>0</v>
      </c>
      <c r="I47" s="15"/>
      <c r="J47" s="15"/>
      <c r="K47" s="31">
        <f t="shared" si="3"/>
        <v>0</v>
      </c>
      <c r="L47" s="15"/>
      <c r="M47" s="17"/>
    </row>
    <row r="48" spans="1:13" ht="21" customHeight="1" x14ac:dyDescent="0.25">
      <c r="A48" s="30" t="s">
        <v>12</v>
      </c>
      <c r="B48" s="31">
        <f t="shared" si="0"/>
        <v>0</v>
      </c>
      <c r="C48" s="31">
        <f>+C49-C50</f>
        <v>0</v>
      </c>
      <c r="D48" s="31">
        <f>+D49-D50</f>
        <v>0</v>
      </c>
      <c r="E48" s="31">
        <f t="shared" si="1"/>
        <v>0</v>
      </c>
      <c r="F48" s="31">
        <f>+F49-F50</f>
        <v>0</v>
      </c>
      <c r="G48" s="31">
        <f>+G49-G50</f>
        <v>0</v>
      </c>
      <c r="H48" s="31">
        <f t="shared" si="2"/>
        <v>0</v>
      </c>
      <c r="I48" s="31">
        <f>+I49-I50</f>
        <v>0</v>
      </c>
      <c r="J48" s="31">
        <f>+J49-J50</f>
        <v>0</v>
      </c>
      <c r="K48" s="31">
        <f t="shared" si="3"/>
        <v>0</v>
      </c>
      <c r="L48" s="31">
        <f>+L49-L50</f>
        <v>0</v>
      </c>
      <c r="M48" s="34">
        <f>+M49-M50</f>
        <v>0</v>
      </c>
    </row>
    <row r="49" spans="1:15" ht="21" customHeight="1" x14ac:dyDescent="0.25">
      <c r="A49" s="9" t="s">
        <v>11</v>
      </c>
      <c r="B49" s="31">
        <f t="shared" si="0"/>
        <v>0</v>
      </c>
      <c r="C49" s="15"/>
      <c r="D49" s="15"/>
      <c r="E49" s="31">
        <f t="shared" si="1"/>
        <v>0</v>
      </c>
      <c r="F49" s="15"/>
      <c r="G49" s="15"/>
      <c r="H49" s="31">
        <f t="shared" si="2"/>
        <v>0</v>
      </c>
      <c r="I49" s="15"/>
      <c r="J49" s="15"/>
      <c r="K49" s="31">
        <f t="shared" si="3"/>
        <v>0</v>
      </c>
      <c r="L49" s="15"/>
      <c r="M49" s="17"/>
    </row>
    <row r="50" spans="1:15" ht="21" customHeight="1" x14ac:dyDescent="0.25">
      <c r="A50" s="9" t="s">
        <v>10</v>
      </c>
      <c r="B50" s="31">
        <f t="shared" si="0"/>
        <v>0</v>
      </c>
      <c r="C50" s="15"/>
      <c r="D50" s="15"/>
      <c r="E50" s="31">
        <f t="shared" si="1"/>
        <v>0</v>
      </c>
      <c r="F50" s="15"/>
      <c r="G50" s="15"/>
      <c r="H50" s="31">
        <f t="shared" si="2"/>
        <v>0</v>
      </c>
      <c r="I50" s="15"/>
      <c r="J50" s="18"/>
      <c r="K50" s="31">
        <f t="shared" si="3"/>
        <v>0</v>
      </c>
      <c r="L50" s="15"/>
      <c r="M50" s="17"/>
    </row>
    <row r="51" spans="1:15" ht="21" customHeight="1" x14ac:dyDescent="0.25">
      <c r="A51" s="9" t="s">
        <v>9</v>
      </c>
      <c r="B51" s="31">
        <f t="shared" si="0"/>
        <v>0</v>
      </c>
      <c r="C51" s="15"/>
      <c r="D51" s="15"/>
      <c r="E51" s="31">
        <f t="shared" si="1"/>
        <v>0</v>
      </c>
      <c r="F51" s="15"/>
      <c r="G51" s="15"/>
      <c r="H51" s="31">
        <f t="shared" si="2"/>
        <v>0</v>
      </c>
      <c r="I51" s="15"/>
      <c r="J51" s="15"/>
      <c r="K51" s="31">
        <f t="shared" si="3"/>
        <v>0</v>
      </c>
      <c r="L51" s="15"/>
      <c r="M51" s="17"/>
    </row>
    <row r="52" spans="1:15" ht="21" customHeight="1" x14ac:dyDescent="0.25">
      <c r="A52" s="49" t="s">
        <v>8</v>
      </c>
      <c r="B52" s="31">
        <f t="shared" si="0"/>
        <v>0</v>
      </c>
      <c r="C52" s="15"/>
      <c r="D52" s="15"/>
      <c r="E52" s="31">
        <f t="shared" si="1"/>
        <v>0</v>
      </c>
      <c r="F52" s="15"/>
      <c r="G52" s="15"/>
      <c r="H52" s="31">
        <f t="shared" si="2"/>
        <v>0</v>
      </c>
      <c r="I52" s="15"/>
      <c r="J52" s="15"/>
      <c r="K52" s="31">
        <f t="shared" si="3"/>
        <v>0</v>
      </c>
      <c r="L52" s="15"/>
      <c r="M52" s="17"/>
    </row>
    <row r="53" spans="1:15" ht="21" customHeight="1" thickBot="1" x14ac:dyDescent="0.3">
      <c r="A53" s="38" t="s">
        <v>7</v>
      </c>
      <c r="B53" s="39">
        <f t="shared" si="0"/>
        <v>1363577</v>
      </c>
      <c r="C53" s="39">
        <f>+C14+C15+C52</f>
        <v>1363577</v>
      </c>
      <c r="D53" s="39">
        <f>+D15+D52</f>
        <v>0</v>
      </c>
      <c r="E53" s="39">
        <f t="shared" si="1"/>
        <v>1080269</v>
      </c>
      <c r="F53" s="39">
        <f>+F14+F15+F52</f>
        <v>1080269</v>
      </c>
      <c r="G53" s="39">
        <f>+G15+G52</f>
        <v>0</v>
      </c>
      <c r="H53" s="39">
        <f t="shared" si="2"/>
        <v>796961</v>
      </c>
      <c r="I53" s="39">
        <f>+I14+I15+I52</f>
        <v>796961</v>
      </c>
      <c r="J53" s="39">
        <f>+J15+J52</f>
        <v>0</v>
      </c>
      <c r="K53" s="39">
        <f t="shared" si="3"/>
        <v>513653</v>
      </c>
      <c r="L53" s="39">
        <f>+L14+L15+L52</f>
        <v>513653</v>
      </c>
      <c r="M53" s="40">
        <f>+M15+M52</f>
        <v>0</v>
      </c>
      <c r="O53" s="8"/>
    </row>
    <row r="54" spans="1:15" ht="21" customHeight="1" x14ac:dyDescent="0.2">
      <c r="A54" s="58" t="s">
        <v>45</v>
      </c>
      <c r="B54" s="59"/>
      <c r="C54" s="59"/>
      <c r="D54" s="59"/>
      <c r="E54" s="59"/>
      <c r="F54" s="59"/>
      <c r="G54" s="59"/>
      <c r="H54" s="59"/>
      <c r="I54" s="59"/>
      <c r="J54" s="59"/>
      <c r="K54" s="59"/>
      <c r="L54" s="59"/>
      <c r="M54" s="60"/>
    </row>
    <row r="55" spans="1:15" ht="21" customHeight="1" thickBot="1" x14ac:dyDescent="0.3">
      <c r="A55" s="26" t="s">
        <v>6</v>
      </c>
      <c r="B55" s="27">
        <f>+C55</f>
        <v>0</v>
      </c>
      <c r="C55" s="22"/>
      <c r="D55" s="35" t="s">
        <v>5</v>
      </c>
      <c r="E55" s="32">
        <f>+F55</f>
        <v>0</v>
      </c>
      <c r="F55" s="32">
        <f>+B61</f>
        <v>0</v>
      </c>
      <c r="G55" s="36" t="s">
        <v>5</v>
      </c>
      <c r="H55" s="32">
        <f>+I55</f>
        <v>0</v>
      </c>
      <c r="I55" s="27">
        <f>+E61</f>
        <v>0</v>
      </c>
      <c r="J55" s="36" t="s">
        <v>5</v>
      </c>
      <c r="K55" s="32">
        <f>+L55</f>
        <v>0</v>
      </c>
      <c r="L55" s="27">
        <f>+H61</f>
        <v>0</v>
      </c>
      <c r="M55" s="37" t="s">
        <v>5</v>
      </c>
    </row>
    <row r="56" spans="1:15" ht="21" customHeight="1" thickBot="1" x14ac:dyDescent="0.3">
      <c r="A56" s="28" t="s">
        <v>30</v>
      </c>
      <c r="B56" s="41">
        <f t="shared" ref="B56:B61" si="4">+C56+D56</f>
        <v>0</v>
      </c>
      <c r="C56" s="42">
        <f>+C57-C58</f>
        <v>0</v>
      </c>
      <c r="D56" s="43">
        <f>+D57-D58</f>
        <v>0</v>
      </c>
      <c r="E56" s="29">
        <f t="shared" ref="E56:E61" si="5">+F56+G56</f>
        <v>0</v>
      </c>
      <c r="F56" s="29">
        <f>+F57-F58</f>
        <v>0</v>
      </c>
      <c r="G56" s="29">
        <f>+G57-G58</f>
        <v>0</v>
      </c>
      <c r="H56" s="29">
        <f t="shared" ref="H56:H61" si="6">+I56+J56</f>
        <v>0</v>
      </c>
      <c r="I56" s="29">
        <f>+I57-I58</f>
        <v>0</v>
      </c>
      <c r="J56" s="29">
        <f>+J57-J58</f>
        <v>0</v>
      </c>
      <c r="K56" s="29">
        <f t="shared" ref="K56:K61" si="7">+L56+M56</f>
        <v>0</v>
      </c>
      <c r="L56" s="29">
        <f>+L57-L58</f>
        <v>0</v>
      </c>
      <c r="M56" s="33">
        <f>+M57-M58</f>
        <v>0</v>
      </c>
    </row>
    <row r="57" spans="1:15" ht="21" customHeight="1" x14ac:dyDescent="0.25">
      <c r="A57" s="9" t="s">
        <v>11</v>
      </c>
      <c r="B57" s="31">
        <f t="shared" si="4"/>
        <v>0</v>
      </c>
      <c r="C57" s="23"/>
      <c r="D57" s="15"/>
      <c r="E57" s="31">
        <f t="shared" si="5"/>
        <v>0</v>
      </c>
      <c r="F57" s="15"/>
      <c r="G57" s="15"/>
      <c r="H57" s="31">
        <f t="shared" si="6"/>
        <v>0</v>
      </c>
      <c r="I57" s="15"/>
      <c r="J57" s="15"/>
      <c r="K57" s="31">
        <f t="shared" si="7"/>
        <v>0</v>
      </c>
      <c r="L57" s="15"/>
      <c r="M57" s="17"/>
    </row>
    <row r="58" spans="1:15" ht="21" customHeight="1" x14ac:dyDescent="0.25">
      <c r="A58" s="9" t="s">
        <v>10</v>
      </c>
      <c r="B58" s="31">
        <f t="shared" si="4"/>
        <v>0</v>
      </c>
      <c r="C58" s="15"/>
      <c r="D58" s="15"/>
      <c r="E58" s="31">
        <f t="shared" si="5"/>
        <v>0</v>
      </c>
      <c r="F58" s="15"/>
      <c r="G58" s="15"/>
      <c r="H58" s="31">
        <f t="shared" si="6"/>
        <v>0</v>
      </c>
      <c r="I58" s="15"/>
      <c r="J58" s="15"/>
      <c r="K58" s="31">
        <f t="shared" si="7"/>
        <v>0</v>
      </c>
      <c r="L58" s="15"/>
      <c r="M58" s="17"/>
    </row>
    <row r="59" spans="1:15" ht="21" customHeight="1" x14ac:dyDescent="0.25">
      <c r="A59" s="9" t="s">
        <v>9</v>
      </c>
      <c r="B59" s="31">
        <f t="shared" si="4"/>
        <v>0</v>
      </c>
      <c r="C59" s="15"/>
      <c r="D59" s="15"/>
      <c r="E59" s="31">
        <f t="shared" si="5"/>
        <v>0</v>
      </c>
      <c r="F59" s="15"/>
      <c r="G59" s="15"/>
      <c r="H59" s="31">
        <f t="shared" si="6"/>
        <v>0</v>
      </c>
      <c r="I59" s="15"/>
      <c r="J59" s="15"/>
      <c r="K59" s="31">
        <f t="shared" si="7"/>
        <v>0</v>
      </c>
      <c r="L59" s="15"/>
      <c r="M59" s="17"/>
    </row>
    <row r="60" spans="1:15" ht="21" customHeight="1" x14ac:dyDescent="0.25">
      <c r="A60" s="49" t="s">
        <v>8</v>
      </c>
      <c r="B60" s="31">
        <f t="shared" si="4"/>
        <v>0</v>
      </c>
      <c r="C60" s="15"/>
      <c r="D60" s="15"/>
      <c r="E60" s="31">
        <f t="shared" si="5"/>
        <v>0</v>
      </c>
      <c r="F60" s="15"/>
      <c r="G60" s="15"/>
      <c r="H60" s="31">
        <f t="shared" si="6"/>
        <v>0</v>
      </c>
      <c r="I60" s="15"/>
      <c r="J60" s="15"/>
      <c r="K60" s="31">
        <f t="shared" si="7"/>
        <v>0</v>
      </c>
      <c r="L60" s="15"/>
      <c r="M60" s="17"/>
    </row>
    <row r="61" spans="1:15" ht="21" customHeight="1" thickBot="1" x14ac:dyDescent="0.3">
      <c r="A61" s="38" t="s">
        <v>7</v>
      </c>
      <c r="B61" s="39">
        <f t="shared" si="4"/>
        <v>0</v>
      </c>
      <c r="C61" s="39">
        <f>+C55+C56+C60</f>
        <v>0</v>
      </c>
      <c r="D61" s="39">
        <f>+D56+D60</f>
        <v>0</v>
      </c>
      <c r="E61" s="39">
        <f t="shared" si="5"/>
        <v>0</v>
      </c>
      <c r="F61" s="39">
        <f>+F55+F56+F60</f>
        <v>0</v>
      </c>
      <c r="G61" s="39">
        <f>+G56+G60</f>
        <v>0</v>
      </c>
      <c r="H61" s="39">
        <f t="shared" si="6"/>
        <v>0</v>
      </c>
      <c r="I61" s="39">
        <f>+I55+I56+I60</f>
        <v>0</v>
      </c>
      <c r="J61" s="39">
        <f>+J56+J60</f>
        <v>0</v>
      </c>
      <c r="K61" s="39">
        <f t="shared" si="7"/>
        <v>0</v>
      </c>
      <c r="L61" s="39">
        <f>+L55+L56+L60</f>
        <v>0</v>
      </c>
      <c r="M61" s="40">
        <f>+M56+M60</f>
        <v>0</v>
      </c>
      <c r="O61" s="8"/>
    </row>
    <row r="62" spans="1:15" ht="21" customHeight="1" x14ac:dyDescent="0.2">
      <c r="A62" s="61" t="s">
        <v>32</v>
      </c>
      <c r="B62" s="62"/>
      <c r="C62" s="62"/>
      <c r="D62" s="62"/>
      <c r="E62" s="62"/>
      <c r="F62" s="62"/>
      <c r="G62" s="62"/>
      <c r="H62" s="62"/>
      <c r="I62" s="62"/>
      <c r="J62" s="62"/>
      <c r="K62" s="62"/>
      <c r="L62" s="62"/>
      <c r="M62" s="63"/>
    </row>
    <row r="63" spans="1:15" ht="21" customHeight="1" x14ac:dyDescent="0.25">
      <c r="A63" s="26" t="s">
        <v>6</v>
      </c>
      <c r="B63" s="32">
        <f>+C63</f>
        <v>1646885</v>
      </c>
      <c r="C63" s="32">
        <f>+C55+C14</f>
        <v>1646885</v>
      </c>
      <c r="D63" s="36" t="s">
        <v>5</v>
      </c>
      <c r="E63" s="32">
        <f>+F63</f>
        <v>1363577</v>
      </c>
      <c r="F63" s="32">
        <f>+F55+F14</f>
        <v>1363577</v>
      </c>
      <c r="G63" s="36" t="s">
        <v>5</v>
      </c>
      <c r="H63" s="32">
        <f>+I63</f>
        <v>1080269</v>
      </c>
      <c r="I63" s="32">
        <f>+I55+I14</f>
        <v>1080269</v>
      </c>
      <c r="J63" s="36" t="s">
        <v>5</v>
      </c>
      <c r="K63" s="32">
        <f>+L63</f>
        <v>796961</v>
      </c>
      <c r="L63" s="32">
        <f>+L55+L14</f>
        <v>796961</v>
      </c>
      <c r="M63" s="37" t="s">
        <v>5</v>
      </c>
    </row>
    <row r="64" spans="1:15" ht="21" customHeight="1" x14ac:dyDescent="0.25">
      <c r="A64" s="28" t="s">
        <v>30</v>
      </c>
      <c r="B64" s="29">
        <f t="shared" ref="B64:B69" si="8">+C64+D64</f>
        <v>-283308</v>
      </c>
      <c r="C64" s="29">
        <f>+C56+C15</f>
        <v>-283308</v>
      </c>
      <c r="D64" s="29">
        <f>+D56+D15</f>
        <v>0</v>
      </c>
      <c r="E64" s="29">
        <f t="shared" ref="E64:E69" si="9">+F64+G64</f>
        <v>-283308</v>
      </c>
      <c r="F64" s="29">
        <f>+F56+F15</f>
        <v>-283308</v>
      </c>
      <c r="G64" s="29">
        <f>+G56+G15</f>
        <v>0</v>
      </c>
      <c r="H64" s="29">
        <f t="shared" ref="H64:H69" si="10">+I64+J64</f>
        <v>-283308</v>
      </c>
      <c r="I64" s="29">
        <f>+I56+I15</f>
        <v>-283308</v>
      </c>
      <c r="J64" s="29">
        <f>+J56+J15</f>
        <v>0</v>
      </c>
      <c r="K64" s="29">
        <f t="shared" ref="K64:K69" si="11">+L64+M64</f>
        <v>-283308</v>
      </c>
      <c r="L64" s="29">
        <f>+L56+L15</f>
        <v>-283308</v>
      </c>
      <c r="M64" s="33">
        <f>+M56+M15</f>
        <v>0</v>
      </c>
    </row>
    <row r="65" spans="1:15" ht="21" customHeight="1" x14ac:dyDescent="0.25">
      <c r="A65" s="28" t="s">
        <v>4</v>
      </c>
      <c r="B65" s="29">
        <f t="shared" si="8"/>
        <v>0</v>
      </c>
      <c r="C65" s="29">
        <f t="shared" ref="C65:D67" si="12">+C17+C21+C25+C29+C33+C37+C41+C45+C49+C57</f>
        <v>0</v>
      </c>
      <c r="D65" s="29">
        <f t="shared" si="12"/>
        <v>0</v>
      </c>
      <c r="E65" s="29">
        <f t="shared" si="9"/>
        <v>0</v>
      </c>
      <c r="F65" s="29">
        <f t="shared" ref="F65:G67" si="13">+F17+F21+F25+F29+F33+F37+F41+F45+F49+F57</f>
        <v>0</v>
      </c>
      <c r="G65" s="29">
        <f t="shared" si="13"/>
        <v>0</v>
      </c>
      <c r="H65" s="29">
        <f t="shared" si="10"/>
        <v>0</v>
      </c>
      <c r="I65" s="29">
        <f t="shared" ref="I65:J67" si="14">+I17+I21+I25+I29+I33+I37+I41+I45+I49+I57</f>
        <v>0</v>
      </c>
      <c r="J65" s="29">
        <f t="shared" si="14"/>
        <v>0</v>
      </c>
      <c r="K65" s="29">
        <f t="shared" si="11"/>
        <v>0</v>
      </c>
      <c r="L65" s="29">
        <f t="shared" ref="L65:M67" si="15">+L17+L21+L25+L29+L33+L37+L41+L45+L49+L57</f>
        <v>0</v>
      </c>
      <c r="M65" s="33">
        <f t="shared" si="15"/>
        <v>0</v>
      </c>
    </row>
    <row r="66" spans="1:15" ht="21" customHeight="1" x14ac:dyDescent="0.25">
      <c r="A66" s="28" t="s">
        <v>3</v>
      </c>
      <c r="B66" s="29">
        <f t="shared" si="8"/>
        <v>283308</v>
      </c>
      <c r="C66" s="29">
        <f t="shared" si="12"/>
        <v>283308</v>
      </c>
      <c r="D66" s="29">
        <f t="shared" si="12"/>
        <v>0</v>
      </c>
      <c r="E66" s="29">
        <f t="shared" si="9"/>
        <v>283308</v>
      </c>
      <c r="F66" s="29">
        <f t="shared" si="13"/>
        <v>283308</v>
      </c>
      <c r="G66" s="29">
        <f t="shared" si="13"/>
        <v>0</v>
      </c>
      <c r="H66" s="29">
        <f t="shared" si="10"/>
        <v>283308</v>
      </c>
      <c r="I66" s="29">
        <f t="shared" si="14"/>
        <v>283308</v>
      </c>
      <c r="J66" s="29">
        <f t="shared" si="14"/>
        <v>0</v>
      </c>
      <c r="K66" s="29">
        <f t="shared" si="11"/>
        <v>283308</v>
      </c>
      <c r="L66" s="29">
        <f t="shared" si="15"/>
        <v>283308</v>
      </c>
      <c r="M66" s="33">
        <f t="shared" si="15"/>
        <v>0</v>
      </c>
    </row>
    <row r="67" spans="1:15" ht="21" customHeight="1" x14ac:dyDescent="0.25">
      <c r="A67" s="28" t="s">
        <v>2</v>
      </c>
      <c r="B67" s="29">
        <f t="shared" si="8"/>
        <v>80000</v>
      </c>
      <c r="C67" s="29">
        <f t="shared" si="12"/>
        <v>80000</v>
      </c>
      <c r="D67" s="29">
        <f t="shared" si="12"/>
        <v>0</v>
      </c>
      <c r="E67" s="29">
        <f t="shared" si="9"/>
        <v>63033</v>
      </c>
      <c r="F67" s="29">
        <f t="shared" si="13"/>
        <v>63033</v>
      </c>
      <c r="G67" s="29">
        <f t="shared" si="13"/>
        <v>0</v>
      </c>
      <c r="H67" s="29">
        <f t="shared" si="10"/>
        <v>37524</v>
      </c>
      <c r="I67" s="29">
        <f t="shared" si="14"/>
        <v>37524</v>
      </c>
      <c r="J67" s="29">
        <f t="shared" si="14"/>
        <v>0</v>
      </c>
      <c r="K67" s="29">
        <f t="shared" si="11"/>
        <v>26300</v>
      </c>
      <c r="L67" s="29">
        <f t="shared" si="15"/>
        <v>26300</v>
      </c>
      <c r="M67" s="33">
        <f t="shared" si="15"/>
        <v>0</v>
      </c>
    </row>
    <row r="68" spans="1:15" ht="21" customHeight="1" thickBot="1" x14ac:dyDescent="0.3">
      <c r="A68" s="28" t="s">
        <v>1</v>
      </c>
      <c r="B68" s="44">
        <f t="shared" si="8"/>
        <v>0</v>
      </c>
      <c r="C68" s="29">
        <f>+C52+C60</f>
        <v>0</v>
      </c>
      <c r="D68" s="29">
        <f>+D52+D60</f>
        <v>0</v>
      </c>
      <c r="E68" s="44">
        <f t="shared" si="9"/>
        <v>0</v>
      </c>
      <c r="F68" s="29">
        <f>+F52+F60</f>
        <v>0</v>
      </c>
      <c r="G68" s="29">
        <f>+G52+G60</f>
        <v>0</v>
      </c>
      <c r="H68" s="44">
        <f t="shared" si="10"/>
        <v>0</v>
      </c>
      <c r="I68" s="29">
        <f>+I52+I60</f>
        <v>0</v>
      </c>
      <c r="J68" s="29">
        <f>+J52+J60</f>
        <v>0</v>
      </c>
      <c r="K68" s="44">
        <f t="shared" si="11"/>
        <v>0</v>
      </c>
      <c r="L68" s="29">
        <f>+L52+L60</f>
        <v>0</v>
      </c>
      <c r="M68" s="33">
        <f>+M52+M60</f>
        <v>0</v>
      </c>
    </row>
    <row r="69" spans="1:15" ht="21" customHeight="1" thickBot="1" x14ac:dyDescent="0.3">
      <c r="A69" s="45" t="s">
        <v>0</v>
      </c>
      <c r="B69" s="42">
        <f t="shared" si="8"/>
        <v>1363577</v>
      </c>
      <c r="C69" s="46">
        <f>+C63+C64+C68</f>
        <v>1363577</v>
      </c>
      <c r="D69" s="47">
        <f>+D64+D68</f>
        <v>0</v>
      </c>
      <c r="E69" s="42">
        <f t="shared" si="9"/>
        <v>1080269</v>
      </c>
      <c r="F69" s="46">
        <f>+F63+F64+F68</f>
        <v>1080269</v>
      </c>
      <c r="G69" s="47">
        <f>+G64+G68</f>
        <v>0</v>
      </c>
      <c r="H69" s="42">
        <f t="shared" si="10"/>
        <v>796961</v>
      </c>
      <c r="I69" s="46">
        <f>+I63+I64+I68</f>
        <v>796961</v>
      </c>
      <c r="J69" s="47">
        <f>+J64+J68</f>
        <v>0</v>
      </c>
      <c r="K69" s="42">
        <f t="shared" si="11"/>
        <v>513653</v>
      </c>
      <c r="L69" s="46">
        <f>+L63+L64+L68</f>
        <v>513653</v>
      </c>
      <c r="M69" s="48">
        <f>+M64+M68</f>
        <v>0</v>
      </c>
    </row>
    <row r="70" spans="1:15" ht="21" customHeight="1" x14ac:dyDescent="0.2">
      <c r="A70" s="61" t="s">
        <v>43</v>
      </c>
      <c r="B70" s="62"/>
      <c r="C70" s="62"/>
      <c r="D70" s="62"/>
      <c r="E70" s="62"/>
      <c r="F70" s="62"/>
      <c r="G70" s="62"/>
      <c r="H70" s="62"/>
      <c r="I70" s="62"/>
      <c r="J70" s="62"/>
      <c r="K70" s="62"/>
      <c r="L70" s="62"/>
      <c r="M70" s="63"/>
      <c r="O70" s="8"/>
    </row>
    <row r="71" spans="1:15" ht="21" customHeight="1" x14ac:dyDescent="0.25">
      <c r="A71" s="26" t="s">
        <v>6</v>
      </c>
      <c r="B71" s="32">
        <f>+C71</f>
        <v>1646885</v>
      </c>
      <c r="C71" s="32">
        <f>+C14</f>
        <v>1646885</v>
      </c>
      <c r="D71" s="36" t="s">
        <v>5</v>
      </c>
      <c r="E71" s="32">
        <f>+F71</f>
        <v>1363577</v>
      </c>
      <c r="F71" s="32">
        <f>+F14</f>
        <v>1363577</v>
      </c>
      <c r="G71" s="36" t="s">
        <v>5</v>
      </c>
      <c r="H71" s="32">
        <f>+I71</f>
        <v>1080269</v>
      </c>
      <c r="I71" s="32">
        <f>+I14</f>
        <v>1080269</v>
      </c>
      <c r="J71" s="36" t="s">
        <v>5</v>
      </c>
      <c r="K71" s="32">
        <f>+L71</f>
        <v>796961</v>
      </c>
      <c r="L71" s="32">
        <f>+L14</f>
        <v>796961</v>
      </c>
      <c r="M71" s="37" t="s">
        <v>5</v>
      </c>
      <c r="O71" s="8"/>
    </row>
    <row r="72" spans="1:15" ht="21" customHeight="1" x14ac:dyDescent="0.25">
      <c r="A72" s="28" t="s">
        <v>30</v>
      </c>
      <c r="B72" s="29">
        <f t="shared" ref="B72:B77" si="16">+C72+D72</f>
        <v>-283308</v>
      </c>
      <c r="C72" s="29">
        <f>+C15</f>
        <v>-283308</v>
      </c>
      <c r="D72" s="29">
        <f>+D15</f>
        <v>0</v>
      </c>
      <c r="E72" s="29">
        <f t="shared" ref="E72:E77" si="17">+F72+G72</f>
        <v>-283308</v>
      </c>
      <c r="F72" s="29">
        <f>+F15</f>
        <v>-283308</v>
      </c>
      <c r="G72" s="29">
        <f>+G15</f>
        <v>0</v>
      </c>
      <c r="H72" s="29">
        <f t="shared" ref="H72:H77" si="18">+I72+J72</f>
        <v>-283308</v>
      </c>
      <c r="I72" s="29">
        <f>+I15</f>
        <v>-283308</v>
      </c>
      <c r="J72" s="29">
        <f>+J15</f>
        <v>0</v>
      </c>
      <c r="K72" s="29">
        <f t="shared" ref="K72:K77" si="19">+L72+M72</f>
        <v>-283308</v>
      </c>
      <c r="L72" s="29">
        <f>+L15</f>
        <v>-283308</v>
      </c>
      <c r="M72" s="33">
        <f>+M15</f>
        <v>0</v>
      </c>
      <c r="O72" s="8"/>
    </row>
    <row r="73" spans="1:15" ht="21" customHeight="1" x14ac:dyDescent="0.25">
      <c r="A73" s="28" t="s">
        <v>4</v>
      </c>
      <c r="B73" s="29">
        <f t="shared" si="16"/>
        <v>0</v>
      </c>
      <c r="C73" s="29">
        <f t="shared" ref="C73:D75" si="20">+C17+C21+C25+C29+C33+C37+C41+C45+C49</f>
        <v>0</v>
      </c>
      <c r="D73" s="29">
        <f t="shared" si="20"/>
        <v>0</v>
      </c>
      <c r="E73" s="29">
        <f t="shared" si="17"/>
        <v>0</v>
      </c>
      <c r="F73" s="29">
        <f t="shared" ref="F73:G75" si="21">+F17+F21+F25+F29+F33+F37+F41+F45+F49</f>
        <v>0</v>
      </c>
      <c r="G73" s="29">
        <f t="shared" si="21"/>
        <v>0</v>
      </c>
      <c r="H73" s="29">
        <f t="shared" si="18"/>
        <v>0</v>
      </c>
      <c r="I73" s="29">
        <f t="shared" ref="I73:J75" si="22">+I17+I21+I25+I29+I33+I37+I41+I45+I49</f>
        <v>0</v>
      </c>
      <c r="J73" s="29">
        <f t="shared" si="22"/>
        <v>0</v>
      </c>
      <c r="K73" s="29">
        <f t="shared" si="19"/>
        <v>0</v>
      </c>
      <c r="L73" s="29">
        <f t="shared" ref="L73:M75" si="23">+L17+L21+L25+L29+L33+L37+L41+L45+L49</f>
        <v>0</v>
      </c>
      <c r="M73" s="29">
        <f t="shared" si="23"/>
        <v>0</v>
      </c>
      <c r="O73" s="8"/>
    </row>
    <row r="74" spans="1:15" ht="21" customHeight="1" x14ac:dyDescent="0.25">
      <c r="A74" s="28" t="s">
        <v>3</v>
      </c>
      <c r="B74" s="29">
        <f t="shared" si="16"/>
        <v>283308</v>
      </c>
      <c r="C74" s="29">
        <f t="shared" si="20"/>
        <v>283308</v>
      </c>
      <c r="D74" s="29">
        <f t="shared" si="20"/>
        <v>0</v>
      </c>
      <c r="E74" s="29">
        <f t="shared" si="17"/>
        <v>283308</v>
      </c>
      <c r="F74" s="29">
        <f t="shared" si="21"/>
        <v>283308</v>
      </c>
      <c r="G74" s="29">
        <f t="shared" si="21"/>
        <v>0</v>
      </c>
      <c r="H74" s="29">
        <f t="shared" si="18"/>
        <v>283308</v>
      </c>
      <c r="I74" s="29">
        <f t="shared" si="22"/>
        <v>283308</v>
      </c>
      <c r="J74" s="29">
        <f t="shared" si="22"/>
        <v>0</v>
      </c>
      <c r="K74" s="29">
        <f t="shared" si="19"/>
        <v>283308</v>
      </c>
      <c r="L74" s="29">
        <f t="shared" si="23"/>
        <v>283308</v>
      </c>
      <c r="M74" s="29">
        <f t="shared" si="23"/>
        <v>0</v>
      </c>
      <c r="O74" s="8"/>
    </row>
    <row r="75" spans="1:15" ht="21" customHeight="1" x14ac:dyDescent="0.25">
      <c r="A75" s="28" t="s">
        <v>2</v>
      </c>
      <c r="B75" s="29">
        <f t="shared" si="16"/>
        <v>80000</v>
      </c>
      <c r="C75" s="29">
        <f t="shared" si="20"/>
        <v>80000</v>
      </c>
      <c r="D75" s="29">
        <f t="shared" si="20"/>
        <v>0</v>
      </c>
      <c r="E75" s="29">
        <f t="shared" si="17"/>
        <v>63033</v>
      </c>
      <c r="F75" s="29">
        <f t="shared" si="21"/>
        <v>63033</v>
      </c>
      <c r="G75" s="29">
        <f t="shared" si="21"/>
        <v>0</v>
      </c>
      <c r="H75" s="29">
        <f t="shared" si="18"/>
        <v>37524</v>
      </c>
      <c r="I75" s="29">
        <f t="shared" si="22"/>
        <v>37524</v>
      </c>
      <c r="J75" s="29">
        <f t="shared" si="22"/>
        <v>0</v>
      </c>
      <c r="K75" s="29">
        <f t="shared" si="19"/>
        <v>26300</v>
      </c>
      <c r="L75" s="29">
        <f t="shared" si="23"/>
        <v>26300</v>
      </c>
      <c r="M75" s="29">
        <f t="shared" si="23"/>
        <v>0</v>
      </c>
      <c r="O75" s="8"/>
    </row>
    <row r="76" spans="1:15" ht="21" customHeight="1" thickBot="1" x14ac:dyDescent="0.3">
      <c r="A76" s="28" t="s">
        <v>1</v>
      </c>
      <c r="B76" s="44">
        <f t="shared" si="16"/>
        <v>0</v>
      </c>
      <c r="C76" s="29">
        <f>+C52</f>
        <v>0</v>
      </c>
      <c r="D76" s="29">
        <f>+D52</f>
        <v>0</v>
      </c>
      <c r="E76" s="44">
        <f t="shared" si="17"/>
        <v>0</v>
      </c>
      <c r="F76" s="29">
        <f>+F52</f>
        <v>0</v>
      </c>
      <c r="G76" s="29">
        <f>+G52</f>
        <v>0</v>
      </c>
      <c r="H76" s="44">
        <f t="shared" si="18"/>
        <v>0</v>
      </c>
      <c r="I76" s="29">
        <f>+I52</f>
        <v>0</v>
      </c>
      <c r="J76" s="29">
        <f>+J52</f>
        <v>0</v>
      </c>
      <c r="K76" s="44">
        <f t="shared" si="19"/>
        <v>0</v>
      </c>
      <c r="L76" s="29">
        <f>+L52</f>
        <v>0</v>
      </c>
      <c r="M76" s="33">
        <f>+M52</f>
        <v>0</v>
      </c>
      <c r="O76" s="8"/>
    </row>
    <row r="77" spans="1:15" ht="21" customHeight="1" thickBot="1" x14ac:dyDescent="0.3">
      <c r="A77" s="45" t="s">
        <v>0</v>
      </c>
      <c r="B77" s="42">
        <f t="shared" si="16"/>
        <v>1363577</v>
      </c>
      <c r="C77" s="46">
        <f>+C71+C72+C76</f>
        <v>1363577</v>
      </c>
      <c r="D77" s="47">
        <f>+D72+D76</f>
        <v>0</v>
      </c>
      <c r="E77" s="42">
        <f t="shared" si="17"/>
        <v>1080269</v>
      </c>
      <c r="F77" s="46">
        <f>+F71+F72+F76</f>
        <v>1080269</v>
      </c>
      <c r="G77" s="47">
        <f>+G72+G76</f>
        <v>0</v>
      </c>
      <c r="H77" s="42">
        <f t="shared" si="18"/>
        <v>796961</v>
      </c>
      <c r="I77" s="46">
        <f>+I71+I72+I76</f>
        <v>796961</v>
      </c>
      <c r="J77" s="47">
        <f>+J72+J76</f>
        <v>0</v>
      </c>
      <c r="K77" s="42">
        <f t="shared" si="19"/>
        <v>513653</v>
      </c>
      <c r="L77" s="46">
        <f>+L71+L72+L76</f>
        <v>513653</v>
      </c>
      <c r="M77" s="48">
        <f>+M72+M76</f>
        <v>0</v>
      </c>
      <c r="O77" s="8"/>
    </row>
    <row r="79" spans="1:15" ht="15.75" x14ac:dyDescent="0.25">
      <c r="A79" s="7" t="s">
        <v>37</v>
      </c>
    </row>
    <row r="80" spans="1:15" ht="51" customHeight="1" x14ac:dyDescent="0.25">
      <c r="A80" s="51" t="s">
        <v>61</v>
      </c>
      <c r="B80" s="51"/>
      <c r="C80" s="51"/>
      <c r="D80" s="51"/>
      <c r="E80" s="51"/>
      <c r="F80" s="51"/>
      <c r="G80" s="51"/>
      <c r="H80" s="51"/>
      <c r="I80" s="51"/>
      <c r="J80" s="51"/>
      <c r="K80" s="51"/>
      <c r="L80" s="51"/>
      <c r="M80" s="51"/>
    </row>
    <row r="81" spans="1:14" ht="48.75" customHeight="1" x14ac:dyDescent="0.25">
      <c r="A81" s="51" t="s">
        <v>62</v>
      </c>
      <c r="B81" s="51"/>
      <c r="C81" s="51"/>
      <c r="D81" s="51"/>
      <c r="E81" s="51"/>
      <c r="F81" s="51"/>
      <c r="G81" s="51"/>
      <c r="H81" s="51"/>
      <c r="I81" s="51"/>
      <c r="J81" s="51"/>
      <c r="K81" s="51"/>
      <c r="L81" s="51"/>
      <c r="M81" s="51"/>
    </row>
    <row r="82" spans="1:14" ht="33.75" customHeight="1" x14ac:dyDescent="0.25">
      <c r="A82" s="51" t="s">
        <v>35</v>
      </c>
      <c r="B82" s="51"/>
      <c r="C82" s="51"/>
      <c r="D82" s="51"/>
      <c r="E82" s="51"/>
      <c r="F82" s="51"/>
      <c r="G82" s="51"/>
      <c r="H82" s="51"/>
      <c r="I82" s="51"/>
      <c r="J82" s="51"/>
      <c r="K82" s="51"/>
      <c r="L82" s="51"/>
      <c r="M82" s="51"/>
    </row>
    <row r="83" spans="1:14" ht="32.25" customHeight="1" x14ac:dyDescent="0.25">
      <c r="A83" s="51" t="s">
        <v>50</v>
      </c>
      <c r="B83" s="51"/>
      <c r="C83" s="51"/>
      <c r="D83" s="51"/>
      <c r="E83" s="51"/>
      <c r="F83" s="51"/>
      <c r="G83" s="51"/>
      <c r="H83" s="51"/>
      <c r="I83" s="51"/>
      <c r="J83" s="51"/>
      <c r="K83" s="51"/>
      <c r="L83" s="51"/>
      <c r="M83" s="51"/>
      <c r="N83" s="5"/>
    </row>
    <row r="84" spans="1:14" ht="15" x14ac:dyDescent="0.25">
      <c r="A84" s="51" t="s">
        <v>40</v>
      </c>
      <c r="B84" s="52"/>
      <c r="C84" s="52"/>
      <c r="D84" s="52"/>
      <c r="E84" s="52"/>
      <c r="F84" s="52"/>
      <c r="G84" s="52"/>
      <c r="H84" s="52"/>
      <c r="I84" s="52"/>
      <c r="J84" s="52"/>
      <c r="K84" s="52"/>
      <c r="L84" s="52"/>
      <c r="M84" s="52"/>
    </row>
    <row r="85" spans="1:14" ht="15.75" x14ac:dyDescent="0.25">
      <c r="A85" s="3" t="s">
        <v>41</v>
      </c>
      <c r="B85" s="6"/>
      <c r="C85" s="6"/>
      <c r="D85" s="6"/>
      <c r="E85" s="6"/>
      <c r="F85" s="6"/>
      <c r="G85" s="6"/>
      <c r="H85" s="6"/>
      <c r="I85" s="6"/>
      <c r="J85" s="6"/>
      <c r="K85" s="6"/>
      <c r="L85" s="6"/>
      <c r="M85" s="6"/>
    </row>
    <row r="86" spans="1:14" ht="15.75" x14ac:dyDescent="0.25">
      <c r="A86" s="3" t="s">
        <v>31</v>
      </c>
      <c r="B86" s="4"/>
      <c r="C86" s="4"/>
      <c r="D86" s="4"/>
      <c r="E86" s="4"/>
      <c r="F86" s="4"/>
      <c r="G86" s="4"/>
      <c r="H86" s="2"/>
      <c r="I86" s="2"/>
      <c r="J86" s="2"/>
      <c r="K86" s="2"/>
      <c r="L86" s="2"/>
      <c r="M86" s="2"/>
    </row>
    <row r="87" spans="1:14" ht="33.75" customHeight="1" x14ac:dyDescent="0.25">
      <c r="A87" s="51" t="s">
        <v>63</v>
      </c>
      <c r="B87" s="51"/>
      <c r="C87" s="51"/>
      <c r="D87" s="51"/>
      <c r="E87" s="51"/>
      <c r="F87" s="51"/>
      <c r="G87" s="51"/>
      <c r="H87" s="51"/>
      <c r="I87" s="51"/>
      <c r="J87" s="51"/>
      <c r="K87" s="51"/>
      <c r="L87" s="51"/>
      <c r="M87" s="51"/>
    </row>
    <row r="88" spans="1:14" x14ac:dyDescent="0.2">
      <c r="A88" s="2"/>
      <c r="B88" s="2"/>
      <c r="C88" s="2"/>
      <c r="D88" s="2"/>
      <c r="E88" s="2"/>
      <c r="F88" s="2"/>
      <c r="G88" s="2"/>
      <c r="H88" s="2"/>
      <c r="I88" s="2"/>
      <c r="J88" s="2"/>
      <c r="K88" s="2"/>
      <c r="L88" s="2"/>
      <c r="M88" s="2"/>
    </row>
    <row r="89" spans="1:14" ht="15.75" x14ac:dyDescent="0.25">
      <c r="A89" s="19" t="s">
        <v>65</v>
      </c>
      <c r="B89" s="20"/>
      <c r="C89" s="20"/>
      <c r="D89" s="20"/>
    </row>
    <row r="90" spans="1:14" x14ac:dyDescent="0.2">
      <c r="A90" s="1" t="s">
        <v>36</v>
      </c>
    </row>
    <row r="91" spans="1:14" x14ac:dyDescent="0.2">
      <c r="A91" s="21" t="s">
        <v>66</v>
      </c>
      <c r="B91" s="20"/>
      <c r="C91" s="20"/>
      <c r="D91" s="20"/>
    </row>
    <row r="92" spans="1:14" x14ac:dyDescent="0.2">
      <c r="A92" s="21" t="s">
        <v>67</v>
      </c>
      <c r="B92" s="20"/>
      <c r="C92" s="20"/>
      <c r="D92" s="20"/>
    </row>
  </sheetData>
  <sheetProtection algorithmName="SHA-512" hashValue="PIWiRLicf+vUWWv2yg09IlavKwlJZ3TOZCBk5C/kQ8yhdhxURz7kpt3qhrO/ezeU8XBxoYd0AzyMwEFNcaCvzQ==" saltValue="+Joil7u5mPT/LP/70RnLLg==" spinCount="100000" sheet="1" objects="1" scenarios="1"/>
  <mergeCells count="24">
    <mergeCell ref="L3:M3"/>
    <mergeCell ref="A4:M4"/>
    <mergeCell ref="A5:M5"/>
    <mergeCell ref="K7:L7"/>
    <mergeCell ref="A11:A12"/>
    <mergeCell ref="B11:B12"/>
    <mergeCell ref="C11:D11"/>
    <mergeCell ref="E11:E12"/>
    <mergeCell ref="F11:G11"/>
    <mergeCell ref="H11:H12"/>
    <mergeCell ref="A6:M6"/>
    <mergeCell ref="A87:M87"/>
    <mergeCell ref="A84:M84"/>
    <mergeCell ref="I11:J11"/>
    <mergeCell ref="K11:K12"/>
    <mergeCell ref="L11:M11"/>
    <mergeCell ref="A13:M13"/>
    <mergeCell ref="A70:M70"/>
    <mergeCell ref="A54:M54"/>
    <mergeCell ref="A62:M62"/>
    <mergeCell ref="A80:M80"/>
    <mergeCell ref="A81:M81"/>
    <mergeCell ref="A82:M82"/>
    <mergeCell ref="A83:M83"/>
  </mergeCells>
  <conditionalFormatting sqref="B14:M14">
    <cfRule type="cellIs" dxfId="9" priority="44" operator="lessThan">
      <formula>0</formula>
    </cfRule>
  </conditionalFormatting>
  <conditionalFormatting sqref="B53:M53">
    <cfRule type="cellIs" dxfId="8" priority="45" operator="lessThan">
      <formula>0</formula>
    </cfRule>
  </conditionalFormatting>
  <conditionalFormatting sqref="B55:M55">
    <cfRule type="cellIs" dxfId="7" priority="38" operator="lessThan">
      <formula>0</formula>
    </cfRule>
  </conditionalFormatting>
  <conditionalFormatting sqref="B61:M61">
    <cfRule type="cellIs" dxfId="6" priority="23" operator="lessThan">
      <formula>0</formula>
    </cfRule>
  </conditionalFormatting>
  <conditionalFormatting sqref="B63:M63">
    <cfRule type="cellIs" dxfId="5" priority="32" operator="lessThan">
      <formula>0</formula>
    </cfRule>
  </conditionalFormatting>
  <conditionalFormatting sqref="B69:M69">
    <cfRule type="cellIs" dxfId="4" priority="33" operator="lessThan">
      <formula>0</formula>
    </cfRule>
  </conditionalFormatting>
  <conditionalFormatting sqref="B71:M71">
    <cfRule type="cellIs" dxfId="3" priority="3" operator="lessThan">
      <formula>0</formula>
    </cfRule>
  </conditionalFormatting>
  <conditionalFormatting sqref="B77:M77">
    <cfRule type="cellIs" dxfId="2" priority="1" operator="lessThan">
      <formula>0</formula>
    </cfRule>
  </conditionalFormatting>
  <conditionalFormatting sqref="D16 G16 J16 M16 D20 G20 J20 M20 D24 G24 J24 M24 D28 G28 J28 M28 D32 G32 J32 M32 D36 G36 J36 M36 D40 G40 J40 M40 D44 G44 J44 M44 D48 G48 J48 M48">
    <cfRule type="cellIs" dxfId="1" priority="22" operator="lessThan">
      <formula>0</formula>
    </cfRule>
  </conditionalFormatting>
  <conditionalFormatting sqref="D56 G56 J56 M56">
    <cfRule type="cellIs" dxfId="0" priority="21"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xr:uid="{00000000-0002-0000-0000-000000000000}">
      <formula1>0</formula1>
    </dataValidation>
    <dataValidation type="whole" operator="lessThanOrEqual" allowBlank="1" showInputMessage="1" showErrorMessage="1" error="не може!" sqref="R63" xr:uid="{00000000-0002-0000-0000-000001000000}">
      <formula1>0</formula1>
    </dataValidation>
    <dataValidation type="whole" operator="greaterThanOrEqual" allowBlank="1" showInputMessage="1" showErrorMessage="1" error="Води до отрицателен размер!" sqref="B14:C14 E14 H14 K14" xr:uid="{00000000-0002-0000-0000-000002000000}">
      <formula1>0</formula1>
    </dataValidation>
  </dataValidations>
  <pageMargins left="0" right="0" top="0" bottom="0" header="0.31496062992125984" footer="0.31496062992125984"/>
  <pageSetup scale="4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MSI</cp:lastModifiedBy>
  <cp:lastPrinted>2024-02-29T14:49:25Z</cp:lastPrinted>
  <dcterms:created xsi:type="dcterms:W3CDTF">2017-06-29T13:25:31Z</dcterms:created>
  <dcterms:modified xsi:type="dcterms:W3CDTF">2024-03-01T09:12:49Z</dcterms:modified>
</cp:coreProperties>
</file>